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jachymczyk\Desktop\SEJMIK\SEJMIK 2014\czerwiec\autopoprawka\"/>
    </mc:Choice>
  </mc:AlternateContent>
  <bookViews>
    <workbookView xWindow="0" yWindow="30" windowWidth="19200" windowHeight="12015" activeTab="1"/>
  </bookViews>
  <sheets>
    <sheet name="dochody" sheetId="8" r:id="rId1"/>
    <sheet name="wydatki" sheetId="9" r:id="rId2"/>
  </sheets>
  <definedNames>
    <definedName name="_xlnm.Print_Area" localSheetId="0">dochody!$A$1:$G$12</definedName>
    <definedName name="_xlnm.Print_Area" localSheetId="1">wydatki!$A$1:$G$19</definedName>
    <definedName name="_xlnm.Print_Titles" localSheetId="0">dochody!$3:$4</definedName>
    <definedName name="_xlnm.Print_Titles" localSheetId="1">wydatki!$2:$3</definedName>
  </definedNames>
  <calcPr calcId="152511"/>
</workbook>
</file>

<file path=xl/calcChain.xml><?xml version="1.0" encoding="utf-8"?>
<calcChain xmlns="http://schemas.openxmlformats.org/spreadsheetml/2006/main">
  <c r="D10" i="8" l="1"/>
  <c r="D8" i="9"/>
  <c r="D16" i="9" s="1"/>
  <c r="C8" i="8" l="1"/>
  <c r="C10" i="8" s="1"/>
  <c r="C12" i="9"/>
  <c r="C16" i="9" s="1"/>
  <c r="C17" i="9" l="1"/>
  <c r="C11" i="8"/>
</calcChain>
</file>

<file path=xl/sharedStrings.xml><?xml version="1.0" encoding="utf-8"?>
<sst xmlns="http://schemas.openxmlformats.org/spreadsheetml/2006/main" count="78" uniqueCount="64">
  <si>
    <t>DOCHODY</t>
  </si>
  <si>
    <t>Dział</t>
  </si>
  <si>
    <t>Rozdział</t>
  </si>
  <si>
    <t>Zmniejszenia
/kwota w zł/</t>
  </si>
  <si>
    <t>Zwiększenia
/kwota w zł/</t>
  </si>
  <si>
    <t>Przeznaczenie</t>
  </si>
  <si>
    <t>Uwagi</t>
  </si>
  <si>
    <t>Suma</t>
  </si>
  <si>
    <t>Ogółem plan wydatków</t>
  </si>
  <si>
    <t>WYDATKI</t>
  </si>
  <si>
    <t>Ogółem plan dochodów</t>
  </si>
  <si>
    <t>Źródło</t>
  </si>
  <si>
    <t>Jednostka realizująca</t>
  </si>
  <si>
    <t>600</t>
  </si>
  <si>
    <t>60013</t>
  </si>
  <si>
    <t>PZDW</t>
  </si>
  <si>
    <t>010</t>
  </si>
  <si>
    <t>01008</t>
  </si>
  <si>
    <t>PZMiUW</t>
  </si>
  <si>
    <t>Zwiększenie planu wydatków majątkowych Podkarpackiego Zarządu Dróg Wojewódzkich w Rzeszowie z przeznaczeniem na realizację zadania pn. "Budowa wschodniej obwodnicy miasta Brzozowa w ciągu drogi wojewódzkiej Nr 886 Domaradz - Brzozów - Sanok" (§ 6050).</t>
  </si>
  <si>
    <t>720</t>
  </si>
  <si>
    <t>Dep. SI</t>
  </si>
  <si>
    <r>
      <t xml:space="preserve">Wraz ze zmniejszeniem planu dochodów w dziale 720 rozdziale 72095.
</t>
    </r>
    <r>
      <rPr>
        <b/>
        <sz val="12"/>
        <color theme="1"/>
        <rFont val="Arial"/>
        <family val="2"/>
        <charset val="238"/>
      </rPr>
      <t>Zmiana dotyczy przedsięwzięcia ujętego w WPF.</t>
    </r>
  </si>
  <si>
    <t>Dep. PT</t>
  </si>
  <si>
    <r>
      <t>Zmiana planu wydatków majątkowych Podkarpackiego Zarządu Melioracji i Urządzeń Wodnych w Rzeszowie (§ 6050) poprzez:
1) zmniejszenie planu wydatków przeznaczonych na realizację zadania pn. "Zaprojektowanie i budowa suchego zbiornika przeciwpowodziowego (polderu przepływowego) pn. "Kańczuga" na rzece Mleczka Kańczudzka na terenie gminy Jawornik Polski oraz miasta i gminy Kańczuga" w ramach RPO WP (oszczędności poprzetargowe),</t>
    </r>
    <r>
      <rPr>
        <sz val="9.6"/>
        <rFont val="Arial"/>
        <family val="2"/>
        <charset val="238"/>
      </rPr>
      <t xml:space="preserve">
</t>
    </r>
    <r>
      <rPr>
        <sz val="12"/>
        <rFont val="Arial"/>
        <family val="2"/>
        <charset val="238"/>
      </rPr>
      <t>2) zwiększenie planu wydatków z przeznaczeniem na realizację zadania pn. "Przygotowanie dokumentacji i terenu pod inwestycje - teren województwa podkarpackiego".</t>
    </r>
  </si>
  <si>
    <t>921</t>
  </si>
  <si>
    <t>750</t>
  </si>
  <si>
    <t>Dep. DO</t>
  </si>
  <si>
    <r>
      <t>Ustalenie planu dotacji celowej dla Muzeum Budownictwa Ludowego w Sanoku z przeznaczeniem na realizację V edycji Festiwalu "Zaklęte w Drewnie"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2800).</t>
    </r>
  </si>
  <si>
    <t>01095</t>
  </si>
  <si>
    <t>Dep. OW</t>
  </si>
  <si>
    <t>60014</t>
  </si>
  <si>
    <t>60016</t>
  </si>
  <si>
    <t>Dep. DT</t>
  </si>
  <si>
    <t>630</t>
  </si>
  <si>
    <t>63095</t>
  </si>
  <si>
    <t>Dep. RR</t>
  </si>
  <si>
    <t>150</t>
  </si>
  <si>
    <t>15011</t>
  </si>
  <si>
    <t>400</t>
  </si>
  <si>
    <t>40095</t>
  </si>
  <si>
    <r>
      <t>Zmniejszenie planu dotacji celowej na współfinansowanie projektów realizowanych w ramach RPO WP - jednostki spoza sektora finansów publicznych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6209)</t>
    </r>
  </si>
  <si>
    <r>
      <t>Zwiększenie planu dotacji celowej na współfinansowanie projektów realizowanych w ramach RPO WP - jednostki spoza sektora finansów publicznych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6209)</t>
    </r>
  </si>
  <si>
    <t>Dotyczy przedsięwzięcia ujętego w WPF.</t>
  </si>
  <si>
    <r>
      <t xml:space="preserve">Wraz ze zwiększeniem planu dochodów w dziale 630 w rozdziale 63095 w kwocie 21.000,- zł. Pozostałe wydatki w kwocie 4.000,- zł zostaną zrefundowane ze środków UE w 2015 r.
</t>
    </r>
    <r>
      <rPr>
        <b/>
        <sz val="12"/>
        <color indexed="8"/>
        <rFont val="Arial"/>
        <family val="2"/>
        <charset val="238"/>
      </rPr>
      <t>Wraz z wprowadzeniem do  WPF.</t>
    </r>
  </si>
  <si>
    <t>Zmiana dotyczy przedsięwzięcia ujętego w WPF.</t>
  </si>
  <si>
    <r>
      <t xml:space="preserve">Wraz ze zmianą planu wydatków w dziale 600 rozdziale 60013.
</t>
    </r>
    <r>
      <rPr>
        <b/>
        <sz val="12"/>
        <color indexed="8"/>
        <rFont val="Arial"/>
        <family val="2"/>
        <charset val="238"/>
      </rPr>
      <t>Dotyczy przedsięwzięcia ujętego w WPF.</t>
    </r>
    <r>
      <rPr>
        <sz val="12"/>
        <color indexed="8"/>
        <rFont val="Arial"/>
        <family val="2"/>
        <charset val="238"/>
      </rPr>
      <t xml:space="preserve">
</t>
    </r>
  </si>
  <si>
    <r>
      <t xml:space="preserve">Wraz ze zmniejszeniem planu wydatków w dziale 720 rozdziale 72095.
</t>
    </r>
    <r>
      <rPr>
        <b/>
        <sz val="12"/>
        <color indexed="8"/>
        <rFont val="Arial"/>
        <family val="2"/>
        <charset val="238"/>
      </rPr>
      <t>Dotyczy przedsięwzięcia ujętego w WPF.</t>
    </r>
    <r>
      <rPr>
        <sz val="12"/>
        <color indexed="8"/>
        <rFont val="Arial"/>
        <family val="2"/>
        <charset val="238"/>
      </rPr>
      <t xml:space="preserve">
</t>
    </r>
  </si>
  <si>
    <t xml:space="preserve">UZASADNIENIE
do projektu Uchwały Zarządu Województwa Podkarpackiego w sprawie przyjęcia autopoprawek do projektu Uchwały Sejmiku Województwa Podkarpackiego w sprawie zmian w budżecie Województwa Podkarpackiego na 2014 r. </t>
  </si>
  <si>
    <r>
      <t>Dochody z tytułu dotacji celowej z budżetu państwa na finansowanie wydatków objętych Pomocą Techniczną Regionalnego Programu Operacyjnego Województwa Podkarpackiego. Zmiana polega na:
1) zmniejszeniu planu dotacji bieżącej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2008),
2) zwiększenie planu dotacji majątkowej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6208)</t>
    </r>
  </si>
  <si>
    <t xml:space="preserve">Wraz ze zmianą planu wydatków w dziale 630 w rozdziale 63095 oraz wprowadzeniem do WPF.
</t>
  </si>
  <si>
    <r>
      <t>Ustalenie planu wydatków bieżących na realizację projektu pn. "Trasy rowerowe w Polsce Wschodniej - promocja" w ramach Programu Operacyjnego Rozwój Polski Wschodniej. 
Województwo Podkarpackie będzie pełnić rolę Partnera Projektu, beneficjentem projektu jest Województwo Świętokrzyskie.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4017 - 20.060,- zł, 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4117 - 3.448,- zł, 4127 - 492,- zł, 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4417 - 500,- zł, </t>
    </r>
    <r>
      <rPr>
        <sz val="12"/>
        <rFont val="Czcionka tekstu podstawowego"/>
        <charset val="238"/>
      </rPr>
      <t>§ 4427 - 500,- zł)</t>
    </r>
  </si>
  <si>
    <r>
      <t>Zmniejszenie planu wydatków majątkowych Urzędu Marszałkowskiego przeznaczonych na realizację projektu pn. "Sieć Szerokopasmowa Polski Wschodniej - Województwo Podkarpackie" w ramach PORPW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6050 - 3.203.731,-zł;środki własne samorządu województwa - podatek VAT, 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6057 - 11.789.819,-zł środki pochodzące z budżetu UE, 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 6059 - 2.080.557,-zł; dotacja celowa z budżetu państwa - 1.387.038,-zł, środki własne samorządu województwa - 693.519,-zł).</t>
    </r>
  </si>
  <si>
    <t>Zwiększenie planu wydatków bieżących Urzędu Marszałkowskiego z przeznaczeniem na realizację zadań z zakresu promocji województwa (§ 4300), podczas:
1) XXV edycja Międzynarodowego Wyścigu Kolarskiego "Solidarności" i Olimpijczyków - 100.000,- zł,
2) Tour de Pologne - 100.000,- zł,
3) obchodów 15-lecia  Województwa - 150.000,- zł.</t>
  </si>
  <si>
    <r>
      <t>Zmiana klasyfikacji wydatków w planie finansowym Urzędu Marszałkowskiego na realizację projektu pn. Wsparcie procesu tworzenia projektów przewidzianych do realizacji w perspektywie finansowej 2014-2020 poprzez przygotowanie dokumentacji w 2014 roku" w ramach PT RPO WP poprzez:
1) zmniejszenie planu wydatków bieżących (</t>
    </r>
    <r>
      <rPr>
        <sz val="12"/>
        <rFont val="Czcionka tekstu podstawowego"/>
        <charset val="238"/>
      </rPr>
      <t>§</t>
    </r>
    <r>
      <rPr>
        <sz val="9.6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4308),</t>
    </r>
    <r>
      <rPr>
        <sz val="9.6"/>
        <rFont val="Arial"/>
        <family val="2"/>
        <charset val="238"/>
      </rPr>
      <t xml:space="preserve">
</t>
    </r>
    <r>
      <rPr>
        <sz val="12"/>
        <rFont val="Arial"/>
        <family val="2"/>
        <charset val="238"/>
      </rPr>
      <t>2) zwiększenie planu wydatków majątkowych (</t>
    </r>
    <r>
      <rPr>
        <sz val="12"/>
        <rFont val="Czcionka tekstu podstawowego"/>
        <charset val="238"/>
      </rPr>
      <t>§</t>
    </r>
    <r>
      <rPr>
        <sz val="12"/>
        <rFont val="Arial"/>
        <family val="2"/>
        <charset val="238"/>
      </rPr>
      <t xml:space="preserve">6058) </t>
    </r>
  </si>
  <si>
    <t>Dochody z tytułu środków pochodzących z budżetu UE jako refundacja wydatków poniesionych ze środków własnych na realizację projektów w ramach Programu Operacyjnego Rozwój Polski Wschodniej (§ 6207)</t>
  </si>
  <si>
    <t>Dochody z tytułu środków pochodzących z budżetu UE na realizację projektu pn. "Trasy rowerowe w Polsce Wschodniej - promocja" w ramach Programu Operacyjnego Rozwój Polski Wschodniej (§ 2007)</t>
  </si>
  <si>
    <r>
      <t>Dochody związane z realizacją projektu pn. "Sieć Szerokopasmowa Polski Wschodniej - Województwo Podkarpackie" w ramach PO RPW, w tym z tytułu:
1) środków pochodzących z budżetu UE - 11.789.819,-zł (§ 6207),
2) dotacji celowej z budżetu państwa - 1.387.038,-zł (</t>
    </r>
    <r>
      <rPr>
        <sz val="12"/>
        <rFont val="Czcionka tekstu podstawowego"/>
        <charset val="238"/>
      </rPr>
      <t>§</t>
    </r>
    <r>
      <rPr>
        <sz val="9.6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6209),
3) zwrotu podatku VAT - 3.203.731,-zł (</t>
    </r>
    <r>
      <rPr>
        <sz val="12"/>
        <rFont val="Czcionka tekstu podstawowego"/>
        <charset val="238"/>
      </rPr>
      <t>§ 0970).</t>
    </r>
  </si>
  <si>
    <t xml:space="preserve">
Ponadto dokonuje się zmiany klasyfikacji zwiększonych wydatków ujętych w projekcie uchwały skierowanym na sesję sejmiku w miesiącu czerwcu (przyjętym uchwałą Zarządu Nr 357/8581/14 z dnia 10 czerwca 2014 r.) w kwocie 350.000,- zł przeznaczonych na realizację Podkarpackiego Programu Odnowy Wsi na lata 2011-2016. Zmiana polega na ustaleniu planu dotacji na pomoc finansową dla jst zamiast wydatków na zakup usług.
Ww. zmiany w związku z przeniesieniem części wydatków na lata przyszłe powodują zmniejszenie deficytu budżetu Województwa Podkarpackiego na 2014 r. oraz przychodów z kredytu długoterminowego na finansowanie deficytu o kwotę 1.485.920,-zł </t>
  </si>
  <si>
    <t>Dochody z tytułu pomocy finansowej udzielonej przez Powiat Brzozowski na dofinansowanie zadania pn. "Budowa wschodniej obwodnicy miasta Brzozowa w ciągu drogi wojewódzkiej Nr 886 Domaradz - Brzozów - Sanok"  (§ 6300).</t>
  </si>
  <si>
    <r>
      <t>Zmiana klasfikacji wydatków w planie finansowym Urzędu Marszałkowskiego na realizację Podkarpackiego Programu Odnowy Wsi na lata 2011-2016 poprzez:
1) zmniejszenie planu wydatków bieżących na zakup usług 
(</t>
    </r>
    <r>
      <rPr>
        <sz val="12"/>
        <rFont val="Calibri"/>
        <family val="2"/>
        <charset val="238"/>
      </rPr>
      <t>§</t>
    </r>
    <r>
      <rPr>
        <sz val="12"/>
        <rFont val="Arial"/>
        <family val="2"/>
        <charset val="238"/>
      </rPr>
      <t xml:space="preserve"> 4300),
2) ustalenie planu dotacji na pomoc finansową dla jst w tym dotacji bieżących (§ 2710) w kwocie 235.302,-zł oraz dotacji majątkowych (§ 6300) w kwocie 214.107,-zł.</t>
    </r>
  </si>
  <si>
    <t>Projekt uchwały w sprawie udzielenia pomocy finansowej jednostkom samorządu terytorialnego został przedłożony na  sesję sejmiku w miesiącu czerwcu br.</t>
  </si>
  <si>
    <t>Ustalenie planu wydatków majątkowych Urzędu Marszałkowskiego na pomoc finansową dla:
1) Powiatu Przemyskiego na zadanie pn. Kontynuacja przebudowy drogi powiatowej Nr 2089R Arłamów - Makowa (§ 6300) - 700.000,- zł,
2) Gminy Kolbuszowa na zadanie pn. Budowa chodnika w pasie drogi powiatowej Nr 1176R w kierunku Nowej Wsi strona lewa (§ 6300) - 200.000,- zł,
3) Powiatu Przeworskiego na zadanie pn. Budowa chodnika w ciągu drogi powiatowej Nr 1534R Przeworsk - Gać - Markowa (§ 6300) - 80.000,- zł.</t>
  </si>
  <si>
    <t>Ustalenie planu wydatków majątkowych Urzędu Marszałkowskiego na pomoc finansową dla:
1) Gminy Żyraków na zadanie pn. Przebudowa drogi gminnej "Nagoszyn Północ-stadion" wraz z utwardzeniem placu oraz zagospodarowaniem terenu stadionu (§ 6300) - 200.000,- zł,
2) Gminy Kolbuszowa na zadanie pn. Budowa miejsc parkingowych w miejscowości Widełka (§ 6300) - 100.000,- zł.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</si>
</sst>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3"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Czcionka tekstu podstawowego"/>
      <charset val="238"/>
    </font>
    <font>
      <sz val="9.6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indexed="8"/>
      <name val="Arial"/>
      <family val="2"/>
      <charset val="238"/>
    </font>
    <font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>
      <alignment vertical="top"/>
    </xf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</cellStyleXfs>
  <cellXfs count="86">
    <xf numFmtId="0" fontId="0" fillId="0" borderId="0" xfId="0"/>
    <xf numFmtId="0" fontId="8" fillId="0" borderId="0" xfId="0" applyFont="1"/>
    <xf numFmtId="0" fontId="0" fillId="0" borderId="0" xfId="0"/>
    <xf numFmtId="0" fontId="11" fillId="0" borderId="0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3" fontId="13" fillId="3" borderId="4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3" fontId="16" fillId="0" borderId="8" xfId="0" applyNumberFormat="1" applyFont="1" applyFill="1" applyBorder="1" applyAlignment="1">
      <alignment horizontal="right" vertical="center" wrapText="1"/>
    </xf>
    <xf numFmtId="3" fontId="16" fillId="0" borderId="9" xfId="0" applyNumberFormat="1" applyFont="1" applyFill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right" vertical="center" wrapText="1"/>
    </xf>
    <xf numFmtId="3" fontId="16" fillId="0" borderId="3" xfId="0" applyNumberFormat="1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 vertical="center"/>
    </xf>
    <xf numFmtId="3" fontId="16" fillId="0" borderId="5" xfId="0" applyNumberFormat="1" applyFont="1" applyFill="1" applyBorder="1" applyAlignment="1">
      <alignment horizontal="right" vertical="center" wrapText="1"/>
    </xf>
    <xf numFmtId="3" fontId="17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right" vertical="center" wrapText="1"/>
    </xf>
    <xf numFmtId="3" fontId="14" fillId="0" borderId="4" xfId="0" applyNumberFormat="1" applyFont="1" applyFill="1" applyBorder="1" applyAlignment="1">
      <alignment vertical="center" wrapText="1"/>
    </xf>
    <xf numFmtId="3" fontId="14" fillId="0" borderId="5" xfId="0" applyNumberFormat="1" applyFont="1" applyFill="1" applyBorder="1" applyAlignment="1">
      <alignment vertical="center" wrapText="1"/>
    </xf>
    <xf numFmtId="3" fontId="16" fillId="0" borderId="10" xfId="0" applyNumberFormat="1" applyFont="1" applyFill="1" applyBorder="1" applyAlignment="1">
      <alignment horizontal="right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3" fontId="1" fillId="3" borderId="4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left" vertical="center" wrapText="1"/>
    </xf>
    <xf numFmtId="3" fontId="20" fillId="0" borderId="5" xfId="0" applyNumberFormat="1" applyFont="1" applyFill="1" applyBorder="1" applyAlignment="1">
      <alignment horizontal="left" vertical="center" wrapText="1"/>
    </xf>
    <xf numFmtId="3" fontId="20" fillId="0" borderId="5" xfId="0" applyNumberFormat="1" applyFont="1" applyFill="1" applyBorder="1" applyAlignment="1">
      <alignment vertical="center" wrapText="1"/>
    </xf>
    <xf numFmtId="3" fontId="11" fillId="0" borderId="4" xfId="0" applyNumberFormat="1" applyFont="1" applyFill="1" applyBorder="1" applyAlignment="1">
      <alignment horizontal="left" vertical="center" wrapText="1"/>
    </xf>
    <xf numFmtId="3" fontId="17" fillId="0" borderId="5" xfId="0" applyNumberFormat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" fillId="3" borderId="7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/>
    <xf numFmtId="3" fontId="1" fillId="3" borderId="4" xfId="0" applyNumberFormat="1" applyFont="1" applyFill="1" applyBorder="1" applyAlignment="1">
      <alignment horizontal="center" vertical="center"/>
    </xf>
    <xf numFmtId="3" fontId="21" fillId="3" borderId="6" xfId="0" applyNumberFormat="1" applyFont="1" applyFill="1" applyBorder="1" applyAlignment="1">
      <alignment horizontal="center" vertical="center" wrapText="1"/>
    </xf>
    <xf numFmtId="3" fontId="21" fillId="3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/>
    <xf numFmtId="3" fontId="1" fillId="3" borderId="7" xfId="0" applyNumberFormat="1" applyFont="1" applyFill="1" applyBorder="1" applyAlignment="1">
      <alignment horizontal="center" vertical="center"/>
    </xf>
    <xf numFmtId="3" fontId="14" fillId="3" borderId="5" xfId="0" applyNumberFormat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left" vertical="center" wrapText="1"/>
    </xf>
    <xf numFmtId="3" fontId="17" fillId="0" borderId="7" xfId="0" applyNumberFormat="1" applyFont="1" applyFill="1" applyBorder="1" applyAlignment="1">
      <alignment horizontal="left" vertical="center" wrapText="1"/>
    </xf>
  </cellXfs>
  <cellStyles count="12">
    <cellStyle name="Normalny" xfId="0" builtinId="0"/>
    <cellStyle name="Normalny 2" xfId="1"/>
    <cellStyle name="Normalny 2 2" xfId="2"/>
    <cellStyle name="Normalny 3" xfId="3"/>
    <cellStyle name="Normalny 3 2" xfId="4"/>
    <cellStyle name="Normalny 3 2 2" xfId="5"/>
    <cellStyle name="Normalny 4" xfId="6"/>
    <cellStyle name="Normalny 5" xfId="7"/>
    <cellStyle name="Normalny 6" xfId="8"/>
    <cellStyle name="Normalny 7" xfId="11"/>
    <cellStyle name="Procentowy 2" xfId="9"/>
    <cellStyle name="Walutowy 2" xfId="10"/>
  </cellStyles>
  <dxfs count="0"/>
  <tableStyles count="0" defaultTableStyle="TableStyleMedium9" defaultPivotStyle="PivotStyleLight16"/>
  <colors>
    <mruColors>
      <color rgb="FFFFFF99"/>
      <color rgb="FFEAEAEA"/>
      <color rgb="FFCC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view="pageBreakPreview" topLeftCell="A2" zoomScale="80" zoomScaleNormal="100" zoomScaleSheetLayoutView="80" workbookViewId="0">
      <selection activeCell="M6" sqref="M6"/>
    </sheetView>
  </sheetViews>
  <sheetFormatPr defaultRowHeight="14.25"/>
  <cols>
    <col min="1" max="1" width="5.625" style="1" customWidth="1"/>
    <col min="2" max="2" width="9" style="1"/>
    <col min="3" max="3" width="15.75" style="1" customWidth="1"/>
    <col min="4" max="4" width="14.375" style="1" customWidth="1"/>
    <col min="5" max="5" width="58.625" style="1" customWidth="1"/>
    <col min="6" max="6" width="13.625" style="1" customWidth="1"/>
    <col min="7" max="7" width="33.625" style="1" customWidth="1"/>
    <col min="8" max="16384" width="9" style="2"/>
  </cols>
  <sheetData>
    <row r="1" spans="1:7" ht="71.25" customHeight="1">
      <c r="A1" s="52" t="s">
        <v>48</v>
      </c>
      <c r="B1" s="52"/>
      <c r="C1" s="52"/>
      <c r="D1" s="52"/>
      <c r="E1" s="52"/>
      <c r="F1" s="52"/>
      <c r="G1" s="52"/>
    </row>
    <row r="2" spans="1:7" ht="30" customHeight="1" thickBot="1">
      <c r="A2" s="3"/>
      <c r="B2" s="3"/>
      <c r="C2" s="3"/>
      <c r="D2" s="3"/>
      <c r="E2" s="3"/>
      <c r="F2" s="3"/>
      <c r="G2" s="3"/>
    </row>
    <row r="3" spans="1:7" ht="16.5" thickBot="1">
      <c r="A3" s="53" t="s">
        <v>0</v>
      </c>
      <c r="B3" s="54"/>
      <c r="C3" s="54"/>
      <c r="D3" s="54"/>
      <c r="E3" s="54"/>
      <c r="F3" s="54"/>
      <c r="G3" s="55"/>
    </row>
    <row r="4" spans="1:7" ht="39.75" customHeight="1" thickBot="1">
      <c r="A4" s="4" t="s">
        <v>1</v>
      </c>
      <c r="B4" s="5" t="s">
        <v>2</v>
      </c>
      <c r="C4" s="6" t="s">
        <v>3</v>
      </c>
      <c r="D4" s="7" t="s">
        <v>4</v>
      </c>
      <c r="E4" s="5" t="s">
        <v>11</v>
      </c>
      <c r="F4" s="8" t="s">
        <v>12</v>
      </c>
      <c r="G4" s="15" t="s">
        <v>6</v>
      </c>
    </row>
    <row r="5" spans="1:7" ht="79.5" customHeight="1" thickBot="1">
      <c r="A5" s="65">
        <v>600</v>
      </c>
      <c r="B5" s="65">
        <v>60013</v>
      </c>
      <c r="C5" s="30"/>
      <c r="D5" s="18">
        <v>50000</v>
      </c>
      <c r="E5" s="20" t="s">
        <v>59</v>
      </c>
      <c r="F5" s="27" t="s">
        <v>15</v>
      </c>
      <c r="G5" s="47" t="s">
        <v>46</v>
      </c>
    </row>
    <row r="6" spans="1:7" ht="79.5" customHeight="1" thickBot="1">
      <c r="A6" s="66"/>
      <c r="B6" s="66"/>
      <c r="C6" s="37"/>
      <c r="D6" s="18">
        <v>2700000</v>
      </c>
      <c r="E6" s="20" t="s">
        <v>55</v>
      </c>
      <c r="F6" s="67" t="s">
        <v>33</v>
      </c>
      <c r="G6" s="31"/>
    </row>
    <row r="7" spans="1:7" ht="79.5" customHeight="1" thickBot="1">
      <c r="A7" s="43">
        <v>630</v>
      </c>
      <c r="B7" s="40">
        <v>63095</v>
      </c>
      <c r="C7" s="37"/>
      <c r="D7" s="18">
        <v>21000</v>
      </c>
      <c r="E7" s="20" t="s">
        <v>56</v>
      </c>
      <c r="F7" s="68"/>
      <c r="G7" s="51" t="s">
        <v>50</v>
      </c>
    </row>
    <row r="8" spans="1:7" ht="124.5" customHeight="1" thickBot="1">
      <c r="A8" s="32">
        <v>720</v>
      </c>
      <c r="B8" s="22">
        <v>72095</v>
      </c>
      <c r="C8" s="24">
        <f>-3203731-11789819-1387038</f>
        <v>-16380588</v>
      </c>
      <c r="D8" s="10"/>
      <c r="E8" s="11" t="s">
        <v>57</v>
      </c>
      <c r="F8" s="25" t="s">
        <v>21</v>
      </c>
      <c r="G8" s="19" t="s">
        <v>47</v>
      </c>
    </row>
    <row r="9" spans="1:7" ht="111" customHeight="1" thickBot="1">
      <c r="A9" s="32">
        <v>758</v>
      </c>
      <c r="B9" s="22">
        <v>75861</v>
      </c>
      <c r="C9" s="24">
        <v>-500000</v>
      </c>
      <c r="D9" s="10">
        <v>500000</v>
      </c>
      <c r="E9" s="11" t="s">
        <v>49</v>
      </c>
      <c r="F9" s="25" t="s">
        <v>36</v>
      </c>
      <c r="G9" s="50" t="s">
        <v>43</v>
      </c>
    </row>
    <row r="10" spans="1:7" ht="27" customHeight="1" thickBot="1">
      <c r="A10" s="57" t="s">
        <v>7</v>
      </c>
      <c r="B10" s="57"/>
      <c r="C10" s="9">
        <f>SUM(C5:C9)</f>
        <v>-16880588</v>
      </c>
      <c r="D10" s="41">
        <f>SUM(D5:D9)</f>
        <v>3271000</v>
      </c>
      <c r="E10" s="58"/>
      <c r="F10" s="28"/>
      <c r="G10" s="63"/>
    </row>
    <row r="11" spans="1:7" ht="24" customHeight="1" thickBot="1">
      <c r="A11" s="60" t="s">
        <v>10</v>
      </c>
      <c r="B11" s="61"/>
      <c r="C11" s="62">
        <f>C10+D10</f>
        <v>-13609588</v>
      </c>
      <c r="D11" s="62"/>
      <c r="E11" s="58"/>
      <c r="F11" s="13"/>
      <c r="G11" s="63"/>
    </row>
    <row r="12" spans="1:7" ht="22.5" customHeight="1" thickBot="1">
      <c r="A12" s="61"/>
      <c r="B12" s="61"/>
      <c r="C12" s="62"/>
      <c r="D12" s="62"/>
      <c r="E12" s="59"/>
      <c r="F12" s="14"/>
      <c r="G12" s="64"/>
    </row>
    <row r="13" spans="1:7" ht="15.75">
      <c r="A13" s="3"/>
      <c r="B13" s="3"/>
      <c r="C13" s="3"/>
      <c r="D13" s="3"/>
      <c r="E13" s="3"/>
      <c r="F13" s="3"/>
      <c r="G13" s="3"/>
    </row>
    <row r="14" spans="1:7" ht="29.25" customHeight="1">
      <c r="A14" s="56"/>
      <c r="B14" s="56"/>
      <c r="C14" s="56"/>
      <c r="D14" s="56"/>
    </row>
  </sheetData>
  <mergeCells count="11">
    <mergeCell ref="A1:G1"/>
    <mergeCell ref="A3:G3"/>
    <mergeCell ref="A14:D14"/>
    <mergeCell ref="A10:B10"/>
    <mergeCell ref="E10:E12"/>
    <mergeCell ref="A11:B12"/>
    <mergeCell ref="C11:D12"/>
    <mergeCell ref="G10:G12"/>
    <mergeCell ref="A5:A6"/>
    <mergeCell ref="B5:B6"/>
    <mergeCell ref="F6:F7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7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="80" zoomScaleNormal="100" zoomScaleSheetLayoutView="80" workbookViewId="0">
      <selection activeCell="M13" sqref="M13"/>
    </sheetView>
  </sheetViews>
  <sheetFormatPr defaultRowHeight="14.25"/>
  <cols>
    <col min="1" max="1" width="5.625" style="1" customWidth="1"/>
    <col min="2" max="2" width="9" style="1"/>
    <col min="3" max="3" width="15.75" style="1" customWidth="1"/>
    <col min="4" max="4" width="14.375" style="1" customWidth="1"/>
    <col min="5" max="5" width="58.625" style="1" customWidth="1"/>
    <col min="6" max="6" width="13.625" style="1" customWidth="1"/>
    <col min="7" max="7" width="33.625" style="1" customWidth="1"/>
    <col min="8" max="16384" width="9" style="2"/>
  </cols>
  <sheetData>
    <row r="1" spans="1:7" ht="16.5" customHeight="1" thickBot="1"/>
    <row r="2" spans="1:7" ht="16.5" thickBot="1">
      <c r="A2" s="53" t="s">
        <v>9</v>
      </c>
      <c r="B2" s="54"/>
      <c r="C2" s="54"/>
      <c r="D2" s="54"/>
      <c r="E2" s="54"/>
      <c r="F2" s="54"/>
      <c r="G2" s="55"/>
    </row>
    <row r="3" spans="1:7" ht="42.75" customHeight="1" thickBot="1">
      <c r="A3" s="4" t="s">
        <v>1</v>
      </c>
      <c r="B3" s="5" t="s">
        <v>2</v>
      </c>
      <c r="C3" s="6" t="s">
        <v>3</v>
      </c>
      <c r="D3" s="7" t="s">
        <v>4</v>
      </c>
      <c r="E3" s="5" t="s">
        <v>5</v>
      </c>
      <c r="F3" s="8" t="s">
        <v>12</v>
      </c>
      <c r="G3" s="15" t="s">
        <v>6</v>
      </c>
    </row>
    <row r="4" spans="1:7" ht="192.75" customHeight="1" thickBot="1">
      <c r="A4" s="78" t="s">
        <v>16</v>
      </c>
      <c r="B4" s="26" t="s">
        <v>17</v>
      </c>
      <c r="C4" s="17">
        <v>-225000</v>
      </c>
      <c r="D4" s="18">
        <v>225000</v>
      </c>
      <c r="E4" s="20" t="s">
        <v>24</v>
      </c>
      <c r="F4" s="45" t="s">
        <v>18</v>
      </c>
      <c r="G4" s="48" t="s">
        <v>43</v>
      </c>
    </row>
    <row r="5" spans="1:7" ht="144.75" customHeight="1" thickBot="1">
      <c r="A5" s="79"/>
      <c r="B5" s="26" t="s">
        <v>29</v>
      </c>
      <c r="C5" s="17">
        <v>-449409</v>
      </c>
      <c r="D5" s="18">
        <v>449409</v>
      </c>
      <c r="E5" s="20" t="s">
        <v>60</v>
      </c>
      <c r="F5" s="12" t="s">
        <v>30</v>
      </c>
      <c r="G5" s="39"/>
    </row>
    <row r="6" spans="1:7" ht="63" customHeight="1" thickBot="1">
      <c r="A6" s="21" t="s">
        <v>37</v>
      </c>
      <c r="B6" s="26" t="s">
        <v>38</v>
      </c>
      <c r="C6" s="17">
        <v>-43781</v>
      </c>
      <c r="D6" s="18"/>
      <c r="E6" s="20" t="s">
        <v>41</v>
      </c>
      <c r="F6" s="46" t="s">
        <v>36</v>
      </c>
      <c r="G6" s="39"/>
    </row>
    <row r="7" spans="1:7" ht="66.75" customHeight="1" thickBot="1">
      <c r="A7" s="21" t="s">
        <v>39</v>
      </c>
      <c r="B7" s="16" t="s">
        <v>40</v>
      </c>
      <c r="C7" s="34"/>
      <c r="D7" s="10">
        <v>43781</v>
      </c>
      <c r="E7" s="11" t="s">
        <v>42</v>
      </c>
      <c r="F7" s="12"/>
      <c r="G7" s="39"/>
    </row>
    <row r="8" spans="1:7" ht="93.75" customHeight="1" thickBot="1">
      <c r="A8" s="78" t="s">
        <v>13</v>
      </c>
      <c r="B8" s="16" t="s">
        <v>14</v>
      </c>
      <c r="C8" s="23"/>
      <c r="D8" s="10">
        <f>283599</f>
        <v>283599</v>
      </c>
      <c r="E8" s="11" t="s">
        <v>19</v>
      </c>
      <c r="F8" s="38" t="s">
        <v>15</v>
      </c>
      <c r="G8" s="48" t="s">
        <v>43</v>
      </c>
    </row>
    <row r="9" spans="1:7" ht="187.5" customHeight="1" thickBot="1">
      <c r="A9" s="80"/>
      <c r="B9" s="16" t="s">
        <v>31</v>
      </c>
      <c r="C9" s="34"/>
      <c r="D9" s="10">
        <v>980000</v>
      </c>
      <c r="E9" s="11" t="s">
        <v>62</v>
      </c>
      <c r="F9" s="81" t="s">
        <v>33</v>
      </c>
      <c r="G9" s="84" t="s">
        <v>61</v>
      </c>
    </row>
    <row r="10" spans="1:7" ht="128.25" customHeight="1" thickBot="1">
      <c r="A10" s="79"/>
      <c r="B10" s="16" t="s">
        <v>32</v>
      </c>
      <c r="C10" s="34"/>
      <c r="D10" s="10">
        <v>300000</v>
      </c>
      <c r="E10" s="11" t="s">
        <v>63</v>
      </c>
      <c r="F10" s="82"/>
      <c r="G10" s="85"/>
    </row>
    <row r="11" spans="1:7" ht="132.75" customHeight="1" thickBot="1">
      <c r="A11" s="42" t="s">
        <v>34</v>
      </c>
      <c r="B11" s="16" t="s">
        <v>35</v>
      </c>
      <c r="C11" s="34"/>
      <c r="D11" s="10">
        <v>25000</v>
      </c>
      <c r="E11" s="11" t="s">
        <v>51</v>
      </c>
      <c r="F11" s="83"/>
      <c r="G11" s="19" t="s">
        <v>44</v>
      </c>
    </row>
    <row r="12" spans="1:7" ht="141" customHeight="1" thickBot="1">
      <c r="A12" s="21" t="s">
        <v>20</v>
      </c>
      <c r="B12" s="33">
        <v>72095</v>
      </c>
      <c r="C12" s="34">
        <f>-11789819-2080557-3203731</f>
        <v>-17074107</v>
      </c>
      <c r="D12" s="10"/>
      <c r="E12" s="11" t="s">
        <v>52</v>
      </c>
      <c r="F12" s="12" t="s">
        <v>21</v>
      </c>
      <c r="G12" s="35" t="s">
        <v>22</v>
      </c>
    </row>
    <row r="13" spans="1:7" ht="131.25" customHeight="1" thickBot="1">
      <c r="A13" s="78" t="s">
        <v>26</v>
      </c>
      <c r="B13" s="33">
        <v>75018</v>
      </c>
      <c r="C13" s="34">
        <v>-500000</v>
      </c>
      <c r="D13" s="10">
        <v>500000</v>
      </c>
      <c r="E13" s="20" t="s">
        <v>54</v>
      </c>
      <c r="F13" s="12" t="s">
        <v>36</v>
      </c>
      <c r="G13" s="49" t="s">
        <v>45</v>
      </c>
    </row>
    <row r="14" spans="1:7" ht="123.75" customHeight="1" thickBot="1">
      <c r="A14" s="79"/>
      <c r="B14" s="33">
        <v>75075</v>
      </c>
      <c r="C14" s="34"/>
      <c r="D14" s="10">
        <v>350000</v>
      </c>
      <c r="E14" s="11" t="s">
        <v>53</v>
      </c>
      <c r="F14" s="12" t="s">
        <v>23</v>
      </c>
      <c r="G14" s="36"/>
    </row>
    <row r="15" spans="1:7" ht="69.75" customHeight="1" thickBot="1">
      <c r="A15" s="21" t="s">
        <v>25</v>
      </c>
      <c r="B15" s="33">
        <v>92118</v>
      </c>
      <c r="C15" s="34"/>
      <c r="D15" s="10">
        <v>40000</v>
      </c>
      <c r="E15" s="11" t="s">
        <v>28</v>
      </c>
      <c r="F15" s="12" t="s">
        <v>27</v>
      </c>
      <c r="G15" s="36"/>
    </row>
    <row r="16" spans="1:7" ht="18.75" customHeight="1" thickBot="1">
      <c r="A16" s="76" t="s">
        <v>7</v>
      </c>
      <c r="B16" s="76"/>
      <c r="C16" s="29">
        <f>SUM(C4:C15)</f>
        <v>-18292297</v>
      </c>
      <c r="D16" s="44">
        <f>SUM(D4:D15)</f>
        <v>3196789</v>
      </c>
      <c r="E16" s="77"/>
      <c r="F16" s="77"/>
      <c r="G16" s="72"/>
    </row>
    <row r="17" spans="1:7" ht="15.75" customHeight="1" thickBot="1">
      <c r="A17" s="69" t="s">
        <v>8</v>
      </c>
      <c r="B17" s="70"/>
      <c r="C17" s="71">
        <f>C16+D16</f>
        <v>-15095508</v>
      </c>
      <c r="D17" s="71"/>
      <c r="E17" s="59"/>
      <c r="F17" s="58"/>
      <c r="G17" s="73"/>
    </row>
    <row r="18" spans="1:7" ht="16.5" customHeight="1" thickBot="1">
      <c r="A18" s="61"/>
      <c r="B18" s="61"/>
      <c r="C18" s="62"/>
      <c r="D18" s="62"/>
      <c r="E18" s="77"/>
      <c r="F18" s="59"/>
      <c r="G18" s="74"/>
    </row>
    <row r="19" spans="1:7" ht="159.75" customHeight="1">
      <c r="A19" s="75" t="s">
        <v>58</v>
      </c>
      <c r="B19" s="75"/>
      <c r="C19" s="75"/>
      <c r="D19" s="75"/>
      <c r="E19" s="75"/>
      <c r="F19" s="75"/>
      <c r="G19" s="75"/>
    </row>
    <row r="20" spans="1:7" ht="29.25" customHeight="1">
      <c r="A20" s="56"/>
      <c r="B20" s="56"/>
      <c r="C20" s="56"/>
      <c r="D20" s="56"/>
    </row>
  </sheetData>
  <mergeCells count="14">
    <mergeCell ref="A2:G2"/>
    <mergeCell ref="A17:B18"/>
    <mergeCell ref="C17:D18"/>
    <mergeCell ref="A20:D20"/>
    <mergeCell ref="G16:G18"/>
    <mergeCell ref="A19:G19"/>
    <mergeCell ref="A16:B16"/>
    <mergeCell ref="E16:E18"/>
    <mergeCell ref="F16:F18"/>
    <mergeCell ref="A4:A5"/>
    <mergeCell ref="A8:A10"/>
    <mergeCell ref="F9:F11"/>
    <mergeCell ref="A13:A14"/>
    <mergeCell ref="G9:G10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70" orientation="landscape" r:id="rId1"/>
  <headerFooter>
    <oddFooter>Strona &amp;P z &amp;N</oddFooter>
  </headerFooter>
  <rowBreaks count="2" manualBreakCount="2">
    <brk id="7" max="6" man="1"/>
    <brk id="1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dochody</vt:lpstr>
      <vt:lpstr>wydatki</vt:lpstr>
      <vt:lpstr>dochody!Obszar_wydruku</vt:lpstr>
      <vt:lpstr>wydatki!Obszar_wydruku</vt:lpstr>
      <vt:lpstr>dochody!Tytuły_wydruku</vt:lpstr>
      <vt:lpstr>wydatki!Tytuły_wydruku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m.jachymczyk</dc:creator>
  <cp:lastModifiedBy>Jachymczyk Magdalena</cp:lastModifiedBy>
  <cp:lastPrinted>2014-06-17T07:28:33Z</cp:lastPrinted>
  <dcterms:created xsi:type="dcterms:W3CDTF">2013-02-21T12:03:23Z</dcterms:created>
  <dcterms:modified xsi:type="dcterms:W3CDTF">2014-06-17T07:48:06Z</dcterms:modified>
</cp:coreProperties>
</file>