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 activeTab="1"/>
  </bookViews>
  <sheets>
    <sheet name="Załącznik Nr 2" sheetId="7" r:id="rId1"/>
    <sheet name="3" sheetId="8" r:id="rId2"/>
  </sheets>
  <definedNames>
    <definedName name="_xlnm.Print_Area" localSheetId="1">'3'!$A$1:$F$30</definedName>
    <definedName name="_xlnm.Print_Area" localSheetId="0">'Załącznik Nr 2'!$A$1:$F$18</definedName>
    <definedName name="_xlnm.Print_Titles" localSheetId="1">'3'!$5:$7</definedName>
    <definedName name="_xlnm.Print_Titles" localSheetId="0">'Załącznik Nr 2'!$5:$7</definedName>
  </definedNames>
  <calcPr calcId="125725"/>
</workbook>
</file>

<file path=xl/calcChain.xml><?xml version="1.0" encoding="utf-8"?>
<calcChain xmlns="http://schemas.openxmlformats.org/spreadsheetml/2006/main">
  <c r="D27" i="8"/>
  <c r="F27"/>
  <c r="F30"/>
  <c r="F29"/>
  <c r="D30"/>
  <c r="D29"/>
  <c r="F18" i="7" l="1"/>
  <c r="F17"/>
  <c r="F20" s="1"/>
  <c r="D18"/>
  <c r="D17"/>
  <c r="D20" s="1"/>
  <c r="F15"/>
  <c r="D15" l="1"/>
  <c r="D31" i="8" l="1"/>
  <c r="F31"/>
  <c r="G15" i="7"/>
  <c r="G31" i="8" l="1"/>
</calcChain>
</file>

<file path=xl/sharedStrings.xml><?xml version="1.0" encoding="utf-8"?>
<sst xmlns="http://schemas.openxmlformats.org/spreadsheetml/2006/main" count="73" uniqueCount="54">
  <si>
    <t>Dział</t>
  </si>
  <si>
    <t>Rozdział</t>
  </si>
  <si>
    <t>w tym:</t>
  </si>
  <si>
    <t>Razem</t>
  </si>
  <si>
    <t>kwota</t>
  </si>
  <si>
    <t>§</t>
  </si>
  <si>
    <t>zwiększenia</t>
  </si>
  <si>
    <t>zmniejszenia</t>
  </si>
  <si>
    <t>PLAN WYDATKÓW</t>
  </si>
  <si>
    <t>Zmiana planu wydatków w szczegółowości dział, rozdział, paragraf</t>
  </si>
  <si>
    <t>wydatki bieżące</t>
  </si>
  <si>
    <t>wydatki majątkowe</t>
  </si>
  <si>
    <t>6050</t>
  </si>
  <si>
    <t>921</t>
  </si>
  <si>
    <t>600</t>
  </si>
  <si>
    <t>60013</t>
  </si>
  <si>
    <t>PLAN DOCHODÓW</t>
  </si>
  <si>
    <t>Zmiana planu dochodów w szczegółowości dział, rozdział, paragraf</t>
  </si>
  <si>
    <t>dochody bieżące</t>
  </si>
  <si>
    <t>dochody majątkowe</t>
  </si>
  <si>
    <t>758</t>
  </si>
  <si>
    <t>75861</t>
  </si>
  <si>
    <t>400</t>
  </si>
  <si>
    <t>40095</t>
  </si>
  <si>
    <t>60016</t>
  </si>
  <si>
    <t>150</t>
  </si>
  <si>
    <t>15011</t>
  </si>
  <si>
    <t>2007</t>
  </si>
  <si>
    <t>750</t>
  </si>
  <si>
    <t>75075</t>
  </si>
  <si>
    <t>4300</t>
  </si>
  <si>
    <t>01095</t>
  </si>
  <si>
    <t>2710</t>
  </si>
  <si>
    <t>010</t>
  </si>
  <si>
    <t>75018</t>
  </si>
  <si>
    <t>6058</t>
  </si>
  <si>
    <t>6208</t>
  </si>
  <si>
    <t>92118</t>
  </si>
  <si>
    <t>2800</t>
  </si>
  <si>
    <t>60014</t>
  </si>
  <si>
    <t>6300</t>
  </si>
  <si>
    <t>630</t>
  </si>
  <si>
    <t>63095</t>
  </si>
  <si>
    <t>4017</t>
  </si>
  <si>
    <t>4117</t>
  </si>
  <si>
    <t>4127</t>
  </si>
  <si>
    <t>4417</t>
  </si>
  <si>
    <t>4427</t>
  </si>
  <si>
    <t>720</t>
  </si>
  <si>
    <t>72095</t>
  </si>
  <si>
    <t>0970</t>
  </si>
  <si>
    <t>01008</t>
  </si>
  <si>
    <t xml:space="preserve">Załącznik Nr 2 do Uchwały 359/8625/ 14 
Zarządu Województwa Podkarpackiego 
z dnia 17 czerwca 2014 r. </t>
  </si>
  <si>
    <t xml:space="preserve">Załącznik Nr 3 do Uchwały 359/8625/14 
Zarządu Województwa Podkarpackiego 
z dnia 17 czerwca 2014 r. 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</si>
</sst>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9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i/>
      <sz val="12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>
      <alignment vertical="top"/>
    </xf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8" fillId="0" borderId="0"/>
    <xf numFmtId="0" fontId="2" fillId="0" borderId="0"/>
  </cellStyleXfs>
  <cellXfs count="91">
    <xf numFmtId="0" fontId="0" fillId="0" borderId="0" xfId="0"/>
    <xf numFmtId="3" fontId="0" fillId="0" borderId="0" xfId="0" applyNumberFormat="1"/>
    <xf numFmtId="0" fontId="0" fillId="0" borderId="0" xfId="0" applyBorder="1"/>
    <xf numFmtId="3" fontId="0" fillId="0" borderId="0" xfId="0" applyNumberFormat="1" applyBorder="1"/>
    <xf numFmtId="0" fontId="7" fillId="0" borderId="0" xfId="0" applyFont="1" applyBorder="1"/>
    <xf numFmtId="0" fontId="8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Border="1"/>
    <xf numFmtId="0" fontId="8" fillId="0" borderId="0" xfId="0" applyFont="1" applyBorder="1" applyAlignment="1">
      <alignment wrapText="1"/>
    </xf>
    <xf numFmtId="3" fontId="7" fillId="0" borderId="0" xfId="0" applyNumberFormat="1" applyFont="1" applyBorder="1"/>
    <xf numFmtId="3" fontId="8" fillId="0" borderId="0" xfId="0" applyNumberFormat="1" applyFont="1" applyBorder="1" applyAlignment="1">
      <alignment vertical="center" wrapText="1"/>
    </xf>
    <xf numFmtId="49" fontId="12" fillId="2" borderId="7" xfId="0" applyNumberFormat="1" applyFont="1" applyFill="1" applyBorder="1" applyAlignment="1">
      <alignment horizontal="right" vertical="center" wrapText="1"/>
    </xf>
    <xf numFmtId="49" fontId="12" fillId="2" borderId="6" xfId="0" applyNumberFormat="1" applyFont="1" applyFill="1" applyBorder="1" applyAlignment="1">
      <alignment horizontal="right" vertical="center" wrapText="1"/>
    </xf>
    <xf numFmtId="3" fontId="14" fillId="0" borderId="8" xfId="0" applyNumberFormat="1" applyFont="1" applyFill="1" applyBorder="1" applyAlignment="1">
      <alignment horizontal="right" vertical="top" wrapText="1"/>
    </xf>
    <xf numFmtId="3" fontId="14" fillId="0" borderId="5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 wrapText="1"/>
    </xf>
    <xf numFmtId="0" fontId="12" fillId="4" borderId="5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49" fontId="14" fillId="0" borderId="7" xfId="0" applyNumberFormat="1" applyFont="1" applyFill="1" applyBorder="1" applyAlignment="1">
      <alignment horizontal="center" vertical="top" wrapText="1"/>
    </xf>
    <xf numFmtId="49" fontId="14" fillId="0" borderId="9" xfId="0" applyNumberFormat="1" applyFont="1" applyFill="1" applyBorder="1" applyAlignment="1">
      <alignment horizontal="center" vertical="top" wrapText="1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horizontal="right" vertical="top" wrapText="1"/>
    </xf>
    <xf numFmtId="3" fontId="12" fillId="2" borderId="5" xfId="0" applyNumberFormat="1" applyFont="1" applyFill="1" applyBorder="1" applyAlignment="1">
      <alignment horizontal="right" vertical="center" wrapText="1"/>
    </xf>
    <xf numFmtId="3" fontId="12" fillId="4" borderId="5" xfId="0" applyNumberFormat="1" applyFont="1" applyFill="1" applyBorder="1" applyAlignment="1">
      <alignment horizontal="right" vertical="center" wrapText="1"/>
    </xf>
    <xf numFmtId="3" fontId="11" fillId="3" borderId="5" xfId="0" applyNumberFormat="1" applyFont="1" applyFill="1" applyBorder="1" applyAlignment="1">
      <alignment horizontal="right" vertical="center" wrapText="1"/>
    </xf>
    <xf numFmtId="3" fontId="10" fillId="3" borderId="5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vertical="center" wrapText="1"/>
    </xf>
    <xf numFmtId="0" fontId="0" fillId="3" borderId="7" xfId="0" applyFill="1" applyBorder="1" applyAlignment="1">
      <alignment vertical="center"/>
    </xf>
    <xf numFmtId="3" fontId="14" fillId="0" borderId="13" xfId="0" applyNumberFormat="1" applyFont="1" applyFill="1" applyBorder="1" applyAlignment="1">
      <alignment horizontal="right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3" fontId="14" fillId="0" borderId="14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right" vertical="center" wrapText="1"/>
    </xf>
    <xf numFmtId="49" fontId="14" fillId="0" borderId="6" xfId="0" applyNumberFormat="1" applyFont="1" applyFill="1" applyBorder="1" applyAlignment="1">
      <alignment horizontal="center" vertical="top" wrapText="1"/>
    </xf>
    <xf numFmtId="3" fontId="14" fillId="0" borderId="16" xfId="0" applyNumberFormat="1" applyFont="1" applyFill="1" applyBorder="1" applyAlignment="1">
      <alignment horizontal="right" vertical="top" wrapText="1"/>
    </xf>
    <xf numFmtId="49" fontId="14" fillId="0" borderId="15" xfId="0" applyNumberFormat="1" applyFont="1" applyFill="1" applyBorder="1" applyAlignment="1">
      <alignment horizontal="center" vertical="top" wrapText="1"/>
    </xf>
    <xf numFmtId="3" fontId="14" fillId="0" borderId="18" xfId="0" applyNumberFormat="1" applyFont="1" applyFill="1" applyBorder="1" applyAlignment="1">
      <alignment horizontal="right" vertical="top" wrapText="1"/>
    </xf>
    <xf numFmtId="49" fontId="14" fillId="0" borderId="17" xfId="0" applyNumberFormat="1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right" vertical="top" wrapText="1"/>
    </xf>
    <xf numFmtId="0" fontId="14" fillId="0" borderId="15" xfId="0" applyFont="1" applyFill="1" applyBorder="1" applyAlignment="1">
      <alignment horizontal="center" vertical="top" wrapText="1"/>
    </xf>
    <xf numFmtId="49" fontId="14" fillId="0" borderId="19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right" vertical="top" wrapText="1"/>
    </xf>
    <xf numFmtId="0" fontId="14" fillId="0" borderId="19" xfId="0" applyFont="1" applyFill="1" applyBorder="1" applyAlignment="1">
      <alignment horizontal="center" vertical="top" wrapText="1"/>
    </xf>
    <xf numFmtId="49" fontId="14" fillId="0" borderId="20" xfId="0" applyNumberFormat="1" applyFont="1" applyFill="1" applyBorder="1" applyAlignment="1">
      <alignment horizontal="center" vertical="top" wrapText="1"/>
    </xf>
    <xf numFmtId="0" fontId="14" fillId="0" borderId="21" xfId="0" applyFont="1" applyFill="1" applyBorder="1" applyAlignment="1">
      <alignment horizontal="center" vertical="top" wrapText="1"/>
    </xf>
    <xf numFmtId="0" fontId="14" fillId="0" borderId="22" xfId="0" applyFont="1" applyFill="1" applyBorder="1" applyAlignment="1">
      <alignment horizontal="center" vertical="top" wrapText="1"/>
    </xf>
    <xf numFmtId="0" fontId="14" fillId="0" borderId="23" xfId="0" applyFont="1" applyFill="1" applyBorder="1" applyAlignment="1">
      <alignment horizontal="center" vertical="top" wrapText="1"/>
    </xf>
    <xf numFmtId="0" fontId="14" fillId="0" borderId="24" xfId="0" applyFont="1" applyFill="1" applyBorder="1" applyAlignment="1">
      <alignment horizontal="center" vertical="top" wrapText="1"/>
    </xf>
    <xf numFmtId="0" fontId="0" fillId="0" borderId="25" xfId="0" applyBorder="1"/>
    <xf numFmtId="49" fontId="14" fillId="0" borderId="21" xfId="0" applyNumberFormat="1" applyFont="1" applyFill="1" applyBorder="1" applyAlignment="1">
      <alignment horizontal="center" vertical="top" wrapText="1"/>
    </xf>
    <xf numFmtId="49" fontId="14" fillId="0" borderId="22" xfId="0" applyNumberFormat="1" applyFont="1" applyFill="1" applyBorder="1" applyAlignment="1">
      <alignment horizontal="center" vertical="top" wrapText="1"/>
    </xf>
    <xf numFmtId="49" fontId="14" fillId="0" borderId="23" xfId="0" applyNumberFormat="1" applyFont="1" applyFill="1" applyBorder="1" applyAlignment="1">
      <alignment horizontal="center" vertical="top" wrapText="1"/>
    </xf>
    <xf numFmtId="49" fontId="14" fillId="0" borderId="24" xfId="0" applyNumberFormat="1" applyFont="1" applyFill="1" applyBorder="1" applyAlignment="1">
      <alignment horizontal="center" vertical="top" wrapText="1"/>
    </xf>
    <xf numFmtId="3" fontId="14" fillId="0" borderId="26" xfId="0" applyNumberFormat="1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</cellXfs>
  <cellStyles count="13">
    <cellStyle name="Normalny" xfId="0" builtinId="0"/>
    <cellStyle name="Normalny 2" xfId="1"/>
    <cellStyle name="Normalny 2 2" xfId="2"/>
    <cellStyle name="Normalny 3" xfId="3"/>
    <cellStyle name="Normalny 3 2" xfId="4"/>
    <cellStyle name="Normalny 3 2 2" xfId="5"/>
    <cellStyle name="Normalny 4" xfId="6"/>
    <cellStyle name="Normalny 5" xfId="7"/>
    <cellStyle name="Normalny 5 2" xfId="12"/>
    <cellStyle name="Normalny 6" xfId="8"/>
    <cellStyle name="Normalny 7" xfId="11"/>
    <cellStyle name="Procentowy 2" xfId="9"/>
    <cellStyle name="Walutowy 2" xfId="10"/>
  </cellStyles>
  <dxfs count="0"/>
  <tableStyles count="0" defaultTableStyle="TableStyleMedium9" defaultPivotStyle="PivotStyleLight16"/>
  <colors>
    <mruColors>
      <color rgb="FFCCFFFF"/>
      <color rgb="FFCCFF33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topLeftCell="A16" zoomScaleSheetLayoutView="100" workbookViewId="0">
      <selection activeCell="F2" sqref="F2"/>
    </sheetView>
  </sheetViews>
  <sheetFormatPr defaultRowHeight="14.25"/>
  <cols>
    <col min="1" max="1" width="7" customWidth="1"/>
    <col min="2" max="2" width="10.875" customWidth="1"/>
    <col min="3" max="3" width="10.375" customWidth="1"/>
    <col min="4" max="4" width="15.875" customWidth="1"/>
    <col min="5" max="5" width="12.125" customWidth="1"/>
    <col min="6" max="6" width="15.875" customWidth="1"/>
    <col min="7" max="7" width="12.125" customWidth="1"/>
    <col min="8" max="8" width="11.5" bestFit="1" customWidth="1"/>
  </cols>
  <sheetData>
    <row r="1" spans="1:9" ht="54.75" customHeight="1">
      <c r="A1" s="68" t="s">
        <v>52</v>
      </c>
      <c r="B1" s="68"/>
      <c r="C1" s="68"/>
      <c r="D1" s="68"/>
      <c r="E1" s="68"/>
      <c r="F1" s="68"/>
    </row>
    <row r="2" spans="1:9" ht="29.25" customHeight="1">
      <c r="A2" s="16"/>
      <c r="B2" s="16"/>
      <c r="C2" s="18"/>
      <c r="D2" s="18"/>
      <c r="E2" s="18"/>
      <c r="F2" s="18"/>
    </row>
    <row r="3" spans="1:9" ht="47.25" customHeight="1">
      <c r="A3" s="69" t="s">
        <v>17</v>
      </c>
      <c r="B3" s="69"/>
      <c r="C3" s="69"/>
      <c r="D3" s="69"/>
      <c r="E3" s="69"/>
      <c r="F3" s="69"/>
    </row>
    <row r="4" spans="1:9" ht="13.5" customHeight="1" thickBot="1">
      <c r="A4" s="70"/>
      <c r="B4" s="70"/>
      <c r="C4" s="70"/>
      <c r="D4" s="70"/>
      <c r="E4" s="70"/>
      <c r="F4" s="70"/>
    </row>
    <row r="5" spans="1:9" ht="24.75" customHeight="1" thickBot="1">
      <c r="A5" s="71" t="s">
        <v>16</v>
      </c>
      <c r="B5" s="72"/>
      <c r="C5" s="72"/>
      <c r="D5" s="72"/>
      <c r="E5" s="72"/>
      <c r="F5" s="73"/>
    </row>
    <row r="6" spans="1:9" ht="19.5" customHeight="1" thickBot="1">
      <c r="A6" s="74" t="s">
        <v>0</v>
      </c>
      <c r="B6" s="76" t="s">
        <v>1</v>
      </c>
      <c r="C6" s="78" t="s">
        <v>7</v>
      </c>
      <c r="D6" s="78"/>
      <c r="E6" s="79" t="s">
        <v>6</v>
      </c>
      <c r="F6" s="80"/>
    </row>
    <row r="7" spans="1:9" ht="18.75" customHeight="1" thickBot="1">
      <c r="A7" s="75"/>
      <c r="B7" s="77"/>
      <c r="C7" s="20" t="s">
        <v>5</v>
      </c>
      <c r="D7" s="17" t="s">
        <v>4</v>
      </c>
      <c r="E7" s="19" t="s">
        <v>5</v>
      </c>
      <c r="F7" s="17" t="s">
        <v>4</v>
      </c>
    </row>
    <row r="8" spans="1:9" ht="18.75" customHeight="1">
      <c r="A8" s="81">
        <v>600</v>
      </c>
      <c r="B8" s="65" t="s">
        <v>15</v>
      </c>
      <c r="C8" s="44"/>
      <c r="D8" s="49">
        <v>0</v>
      </c>
      <c r="E8" s="50">
        <v>6300</v>
      </c>
      <c r="F8" s="41">
        <v>50000</v>
      </c>
    </row>
    <row r="9" spans="1:9" ht="18.75" customHeight="1" thickBot="1">
      <c r="A9" s="82"/>
      <c r="B9" s="67"/>
      <c r="C9" s="51"/>
      <c r="D9" s="52">
        <v>0</v>
      </c>
      <c r="E9" s="53">
        <v>6207</v>
      </c>
      <c r="F9" s="38">
        <v>2700000</v>
      </c>
    </row>
    <row r="10" spans="1:9" ht="15" customHeight="1" thickBot="1">
      <c r="A10" s="7" t="s">
        <v>41</v>
      </c>
      <c r="B10" s="7" t="s">
        <v>42</v>
      </c>
      <c r="C10" s="40"/>
      <c r="D10" s="15">
        <v>0</v>
      </c>
      <c r="E10" s="21" t="s">
        <v>27</v>
      </c>
      <c r="F10" s="15">
        <v>21000</v>
      </c>
    </row>
    <row r="11" spans="1:9" ht="15" customHeight="1">
      <c r="A11" s="65" t="s">
        <v>48</v>
      </c>
      <c r="B11" s="65" t="s">
        <v>49</v>
      </c>
      <c r="C11" s="44">
        <v>6207</v>
      </c>
      <c r="D11" s="41">
        <v>-11789819</v>
      </c>
      <c r="E11" s="42"/>
      <c r="F11" s="41">
        <v>0</v>
      </c>
    </row>
    <row r="12" spans="1:9" ht="15" customHeight="1">
      <c r="A12" s="66"/>
      <c r="B12" s="66"/>
      <c r="C12" s="54">
        <v>6209</v>
      </c>
      <c r="D12" s="27">
        <v>-1387038</v>
      </c>
      <c r="E12" s="54"/>
      <c r="F12" s="27">
        <v>0</v>
      </c>
    </row>
    <row r="13" spans="1:9" ht="15" customHeight="1" thickBot="1">
      <c r="A13" s="67"/>
      <c r="B13" s="67"/>
      <c r="C13" s="22" t="s">
        <v>50</v>
      </c>
      <c r="D13" s="14">
        <v>-3203731</v>
      </c>
      <c r="E13" s="22"/>
      <c r="F13" s="14">
        <v>0</v>
      </c>
    </row>
    <row r="14" spans="1:9" ht="15" customHeight="1" thickBot="1">
      <c r="A14" s="7" t="s">
        <v>20</v>
      </c>
      <c r="B14" s="7" t="s">
        <v>21</v>
      </c>
      <c r="C14" s="21">
        <v>2008</v>
      </c>
      <c r="D14" s="15">
        <v>-500000</v>
      </c>
      <c r="E14" s="21" t="s">
        <v>36</v>
      </c>
      <c r="F14" s="15">
        <v>500000</v>
      </c>
    </row>
    <row r="15" spans="1:9" ht="20.25" customHeight="1" thickBot="1">
      <c r="A15" s="89" t="s">
        <v>3</v>
      </c>
      <c r="B15" s="90"/>
      <c r="C15" s="13"/>
      <c r="D15" s="28">
        <f>SUM(D10:D14)</f>
        <v>-16880588</v>
      </c>
      <c r="E15" s="12"/>
      <c r="F15" s="28">
        <f>SUM(F8:F14)</f>
        <v>3271000</v>
      </c>
      <c r="G15" s="1">
        <f>SUM(D15:F15)</f>
        <v>-13609588</v>
      </c>
      <c r="I15" s="6"/>
    </row>
    <row r="16" spans="1:9" ht="16.5" thickBot="1">
      <c r="A16" s="84" t="s">
        <v>2</v>
      </c>
      <c r="B16" s="85"/>
      <c r="C16" s="32"/>
      <c r="D16" s="29"/>
      <c r="E16" s="24"/>
      <c r="F16" s="29"/>
      <c r="G16" s="1"/>
      <c r="I16" s="6"/>
    </row>
    <row r="17" spans="1:9" ht="16.5" thickBot="1">
      <c r="A17" s="86" t="s">
        <v>18</v>
      </c>
      <c r="B17" s="86"/>
      <c r="C17" s="23"/>
      <c r="D17" s="30">
        <f>D13+D14</f>
        <v>-3703731</v>
      </c>
      <c r="E17" s="25"/>
      <c r="F17" s="30">
        <f>F10</f>
        <v>21000</v>
      </c>
      <c r="G17" s="1"/>
      <c r="I17" s="6"/>
    </row>
    <row r="18" spans="1:9" ht="24.75" customHeight="1" thickBot="1">
      <c r="A18" s="87" t="s">
        <v>19</v>
      </c>
      <c r="B18" s="88"/>
      <c r="C18" s="33"/>
      <c r="D18" s="31">
        <f>D11+D12</f>
        <v>-13176857</v>
      </c>
      <c r="E18" s="26"/>
      <c r="F18" s="31">
        <f>F8+F9+F14</f>
        <v>3250000</v>
      </c>
      <c r="G18" s="3"/>
      <c r="H18" s="1"/>
    </row>
    <row r="19" spans="1:9" ht="15">
      <c r="A19" s="2"/>
      <c r="B19" s="5"/>
      <c r="C19" s="11"/>
      <c r="D19" s="10"/>
      <c r="E19" s="3"/>
      <c r="F19" s="10"/>
      <c r="G19" s="3"/>
      <c r="H19" s="1"/>
    </row>
    <row r="20" spans="1:9" ht="15">
      <c r="A20" s="2"/>
      <c r="B20" s="4"/>
      <c r="C20" s="4"/>
      <c r="D20" s="10">
        <f>D17+D18</f>
        <v>-16880588</v>
      </c>
      <c r="E20" s="10"/>
      <c r="F20" s="10">
        <f>F17+F18</f>
        <v>3271000</v>
      </c>
      <c r="G20" s="2"/>
      <c r="H20" s="1"/>
    </row>
    <row r="21" spans="1:9" ht="15">
      <c r="A21" s="2"/>
      <c r="B21" s="2"/>
      <c r="C21" s="3"/>
      <c r="D21" s="10"/>
      <c r="E21" s="10"/>
      <c r="F21" s="10"/>
      <c r="G21" s="3"/>
    </row>
    <row r="22" spans="1:9">
      <c r="A22" s="2"/>
      <c r="B22" s="2"/>
      <c r="C22" s="9"/>
      <c r="D22" s="3"/>
      <c r="E22" s="3"/>
      <c r="F22" s="2"/>
      <c r="G22" s="2"/>
    </row>
    <row r="23" spans="1:9">
      <c r="A23" s="2"/>
      <c r="B23" s="2"/>
      <c r="C23" s="8"/>
      <c r="D23" s="8"/>
      <c r="E23" s="3"/>
      <c r="F23" s="2"/>
      <c r="G23" s="2"/>
    </row>
    <row r="24" spans="1:9" ht="198" customHeight="1">
      <c r="A24" s="83"/>
      <c r="B24" s="83"/>
      <c r="C24" s="83"/>
      <c r="D24" s="83"/>
      <c r="E24" s="83"/>
      <c r="F24" s="83"/>
      <c r="G24" s="2"/>
    </row>
    <row r="25" spans="1:9">
      <c r="A25" s="2"/>
      <c r="B25" s="2"/>
      <c r="C25" s="2"/>
      <c r="D25" s="2"/>
      <c r="E25" s="3"/>
      <c r="F25" s="2"/>
      <c r="G25" s="2"/>
    </row>
    <row r="26" spans="1:9">
      <c r="A26" s="2"/>
      <c r="B26" s="2"/>
      <c r="C26" s="8"/>
      <c r="D26" s="2"/>
      <c r="E26" s="2"/>
      <c r="F26" s="2"/>
      <c r="G26" s="2"/>
    </row>
  </sheetData>
  <mergeCells count="17">
    <mergeCell ref="A24:F24"/>
    <mergeCell ref="A16:B16"/>
    <mergeCell ref="A17:B17"/>
    <mergeCell ref="A18:B18"/>
    <mergeCell ref="A15:B15"/>
    <mergeCell ref="B11:B13"/>
    <mergeCell ref="A11:A13"/>
    <mergeCell ref="A1:F1"/>
    <mergeCell ref="A3:F3"/>
    <mergeCell ref="A4:F4"/>
    <mergeCell ref="A5:F5"/>
    <mergeCell ref="A6:A7"/>
    <mergeCell ref="B6:B7"/>
    <mergeCell ref="C6:D6"/>
    <mergeCell ref="E6:F6"/>
    <mergeCell ref="A8:A9"/>
    <mergeCell ref="B8:B9"/>
  </mergeCells>
  <printOptions horizontalCentered="1"/>
  <pageMargins left="0.70866141732283472" right="0.51181102362204722" top="0.35433070866141736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tabSelected="1" view="pageBreakPreview" zoomScaleSheetLayoutView="100" workbookViewId="0">
      <selection activeCell="J5" sqref="J5"/>
    </sheetView>
  </sheetViews>
  <sheetFormatPr defaultRowHeight="14.25"/>
  <cols>
    <col min="1" max="1" width="7" customWidth="1"/>
    <col min="2" max="2" width="10.875" customWidth="1"/>
    <col min="3" max="3" width="10.375" customWidth="1"/>
    <col min="4" max="4" width="15.875" customWidth="1"/>
    <col min="5" max="5" width="12.125" customWidth="1"/>
    <col min="6" max="6" width="15.875" customWidth="1"/>
    <col min="7" max="7" width="12.125" customWidth="1"/>
    <col min="8" max="8" width="11.5" bestFit="1" customWidth="1"/>
  </cols>
  <sheetData>
    <row r="1" spans="1:7" ht="54.75" customHeight="1">
      <c r="A1" s="68" t="s">
        <v>53</v>
      </c>
      <c r="B1" s="68"/>
      <c r="C1" s="68"/>
      <c r="D1" s="68"/>
      <c r="E1" s="68"/>
      <c r="F1" s="68"/>
    </row>
    <row r="2" spans="1:7" ht="29.25" customHeight="1">
      <c r="A2" s="16"/>
      <c r="B2" s="16"/>
      <c r="C2" s="39"/>
      <c r="D2" s="39"/>
      <c r="E2" s="39"/>
      <c r="F2" s="39"/>
    </row>
    <row r="3" spans="1:7" ht="47.25" customHeight="1">
      <c r="A3" s="69" t="s">
        <v>9</v>
      </c>
      <c r="B3" s="69"/>
      <c r="C3" s="69"/>
      <c r="D3" s="69"/>
      <c r="E3" s="69"/>
      <c r="F3" s="69"/>
    </row>
    <row r="4" spans="1:7" ht="13.5" customHeight="1" thickBot="1">
      <c r="A4" s="70"/>
      <c r="B4" s="70"/>
      <c r="C4" s="70"/>
      <c r="D4" s="70"/>
      <c r="E4" s="70"/>
      <c r="F4" s="70"/>
    </row>
    <row r="5" spans="1:7" ht="24.75" customHeight="1" thickBot="1">
      <c r="A5" s="71" t="s">
        <v>8</v>
      </c>
      <c r="B5" s="72"/>
      <c r="C5" s="72"/>
      <c r="D5" s="72"/>
      <c r="E5" s="72"/>
      <c r="F5" s="73"/>
    </row>
    <row r="6" spans="1:7" ht="19.5" customHeight="1" thickBot="1">
      <c r="A6" s="74" t="s">
        <v>0</v>
      </c>
      <c r="B6" s="76" t="s">
        <v>1</v>
      </c>
      <c r="C6" s="78" t="s">
        <v>7</v>
      </c>
      <c r="D6" s="78"/>
      <c r="E6" s="79" t="s">
        <v>6</v>
      </c>
      <c r="F6" s="80"/>
    </row>
    <row r="7" spans="1:7" ht="18.75" customHeight="1" thickBot="1">
      <c r="A7" s="75"/>
      <c r="B7" s="77"/>
      <c r="C7" s="45" t="s">
        <v>5</v>
      </c>
      <c r="D7" s="17" t="s">
        <v>4</v>
      </c>
      <c r="E7" s="45" t="s">
        <v>5</v>
      </c>
      <c r="F7" s="17" t="s">
        <v>4</v>
      </c>
    </row>
    <row r="8" spans="1:7" ht="18.75" customHeight="1" thickBot="1">
      <c r="A8" s="65" t="s">
        <v>33</v>
      </c>
      <c r="B8" s="47" t="s">
        <v>51</v>
      </c>
      <c r="C8" s="35">
        <v>6050</v>
      </c>
      <c r="D8" s="15">
        <v>-225000</v>
      </c>
      <c r="E8" s="35">
        <v>6050</v>
      </c>
      <c r="F8" s="15">
        <v>225000</v>
      </c>
    </row>
    <row r="9" spans="1:7" ht="18.75" customHeight="1" thickBot="1">
      <c r="A9" s="66"/>
      <c r="B9" s="65" t="s">
        <v>31</v>
      </c>
      <c r="C9" s="40" t="s">
        <v>30</v>
      </c>
      <c r="D9" s="15">
        <v>-449409</v>
      </c>
      <c r="E9" s="40">
        <v>6300</v>
      </c>
      <c r="F9" s="15">
        <v>214107</v>
      </c>
    </row>
    <row r="10" spans="1:7" ht="18.75" customHeight="1" thickBot="1">
      <c r="A10" s="67"/>
      <c r="B10" s="67"/>
      <c r="C10" s="40"/>
      <c r="D10" s="15">
        <v>0</v>
      </c>
      <c r="E10" s="40" t="s">
        <v>32</v>
      </c>
      <c r="F10" s="15">
        <v>235302</v>
      </c>
      <c r="G10" s="1"/>
    </row>
    <row r="11" spans="1:7" ht="18.75" customHeight="1" thickBot="1">
      <c r="A11" s="46" t="s">
        <v>25</v>
      </c>
      <c r="B11" s="48" t="s">
        <v>26</v>
      </c>
      <c r="C11" s="35">
        <v>6209</v>
      </c>
      <c r="D11" s="15">
        <v>-43781</v>
      </c>
      <c r="E11" s="59"/>
      <c r="F11" s="14">
        <v>0</v>
      </c>
    </row>
    <row r="12" spans="1:7" ht="15" customHeight="1" thickBot="1">
      <c r="A12" s="7" t="s">
        <v>22</v>
      </c>
      <c r="B12" s="7" t="s">
        <v>23</v>
      </c>
      <c r="C12" s="35"/>
      <c r="D12" s="15">
        <v>0</v>
      </c>
      <c r="E12" s="35">
        <v>6209</v>
      </c>
      <c r="F12" s="15">
        <v>43781</v>
      </c>
    </row>
    <row r="13" spans="1:7" ht="15" customHeight="1" thickBot="1">
      <c r="A13" s="65" t="s">
        <v>14</v>
      </c>
      <c r="B13" s="7" t="s">
        <v>15</v>
      </c>
      <c r="C13" s="35"/>
      <c r="D13" s="15">
        <v>0</v>
      </c>
      <c r="E13" s="40" t="s">
        <v>12</v>
      </c>
      <c r="F13" s="15">
        <v>283599</v>
      </c>
    </row>
    <row r="14" spans="1:7" ht="15" customHeight="1" thickBot="1">
      <c r="A14" s="66"/>
      <c r="B14" s="47" t="s">
        <v>39</v>
      </c>
      <c r="C14" s="36"/>
      <c r="D14" s="14">
        <v>0</v>
      </c>
      <c r="E14" s="37" t="s">
        <v>40</v>
      </c>
      <c r="F14" s="14">
        <v>980000</v>
      </c>
    </row>
    <row r="15" spans="1:7" ht="15" customHeight="1" thickBot="1">
      <c r="A15" s="67"/>
      <c r="B15" s="7" t="s">
        <v>24</v>
      </c>
      <c r="C15" s="35"/>
      <c r="D15" s="15">
        <v>0</v>
      </c>
      <c r="E15" s="40" t="s">
        <v>40</v>
      </c>
      <c r="F15" s="15">
        <v>300000</v>
      </c>
    </row>
    <row r="16" spans="1:7" ht="15" customHeight="1">
      <c r="A16" s="46"/>
      <c r="B16" s="46"/>
      <c r="C16" s="55"/>
      <c r="D16" s="43">
        <v>0</v>
      </c>
      <c r="E16" s="60" t="s">
        <v>43</v>
      </c>
      <c r="F16" s="43">
        <v>20060</v>
      </c>
      <c r="G16" s="1"/>
    </row>
    <row r="17" spans="1:9" ht="15" customHeight="1">
      <c r="A17" s="47"/>
      <c r="B17" s="47"/>
      <c r="C17" s="56"/>
      <c r="D17" s="27">
        <v>0</v>
      </c>
      <c r="E17" s="61" t="s">
        <v>44</v>
      </c>
      <c r="F17" s="27">
        <v>3448</v>
      </c>
      <c r="G17" s="1"/>
    </row>
    <row r="18" spans="1:9" ht="15" customHeight="1">
      <c r="A18" s="47" t="s">
        <v>41</v>
      </c>
      <c r="B18" s="47" t="s">
        <v>42</v>
      </c>
      <c r="C18" s="56"/>
      <c r="D18" s="27">
        <v>0</v>
      </c>
      <c r="E18" s="61" t="s">
        <v>45</v>
      </c>
      <c r="F18" s="27">
        <v>492</v>
      </c>
      <c r="G18" s="1"/>
    </row>
    <row r="19" spans="1:9" ht="15" customHeight="1">
      <c r="A19" s="47"/>
      <c r="B19" s="47"/>
      <c r="C19" s="56"/>
      <c r="D19" s="27">
        <v>0</v>
      </c>
      <c r="E19" s="61" t="s">
        <v>46</v>
      </c>
      <c r="F19" s="27">
        <v>500</v>
      </c>
      <c r="G19" s="1"/>
    </row>
    <row r="20" spans="1:9" ht="15" customHeight="1" thickBot="1">
      <c r="A20" s="47"/>
      <c r="B20" s="47"/>
      <c r="C20" s="57"/>
      <c r="D20" s="34">
        <v>0</v>
      </c>
      <c r="E20" s="62" t="s">
        <v>47</v>
      </c>
      <c r="F20" s="34">
        <v>500</v>
      </c>
      <c r="G20" s="1"/>
    </row>
    <row r="21" spans="1:9" ht="15" customHeight="1">
      <c r="A21" s="65" t="s">
        <v>48</v>
      </c>
      <c r="B21" s="65" t="s">
        <v>49</v>
      </c>
      <c r="C21" s="55">
        <v>6050</v>
      </c>
      <c r="D21" s="43">
        <v>-3203731</v>
      </c>
      <c r="E21" s="60"/>
      <c r="F21" s="43">
        <v>0</v>
      </c>
      <c r="G21" s="1"/>
    </row>
    <row r="22" spans="1:9" ht="15" customHeight="1">
      <c r="A22" s="66"/>
      <c r="B22" s="66"/>
      <c r="C22" s="56">
        <v>6057</v>
      </c>
      <c r="D22" s="27">
        <v>-11789819</v>
      </c>
      <c r="E22" s="61"/>
      <c r="F22" s="27">
        <v>0</v>
      </c>
      <c r="G22" s="1"/>
    </row>
    <row r="23" spans="1:9" ht="15" customHeight="1" thickBot="1">
      <c r="A23" s="67"/>
      <c r="B23" s="67"/>
      <c r="C23" s="58">
        <v>6059</v>
      </c>
      <c r="D23" s="38">
        <v>-2080557</v>
      </c>
      <c r="E23" s="63"/>
      <c r="F23" s="38">
        <v>0</v>
      </c>
      <c r="G23" s="1"/>
    </row>
    <row r="24" spans="1:9" ht="15" customHeight="1" thickBot="1">
      <c r="A24" s="65" t="s">
        <v>28</v>
      </c>
      <c r="B24" s="7" t="s">
        <v>34</v>
      </c>
      <c r="C24" s="35">
        <v>4308</v>
      </c>
      <c r="D24" s="15">
        <v>-500000</v>
      </c>
      <c r="E24" s="40" t="s">
        <v>35</v>
      </c>
      <c r="F24" s="15">
        <v>500000</v>
      </c>
      <c r="G24" s="1"/>
    </row>
    <row r="25" spans="1:9" ht="15" customHeight="1" thickBot="1">
      <c r="A25" s="67"/>
      <c r="B25" s="7" t="s">
        <v>29</v>
      </c>
      <c r="C25" s="35"/>
      <c r="D25" s="15">
        <v>0</v>
      </c>
      <c r="E25" s="40" t="s">
        <v>30</v>
      </c>
      <c r="F25" s="15">
        <v>350000</v>
      </c>
    </row>
    <row r="26" spans="1:9" ht="15" customHeight="1" thickBot="1">
      <c r="A26" s="46" t="s">
        <v>13</v>
      </c>
      <c r="B26" s="48" t="s">
        <v>37</v>
      </c>
      <c r="C26" s="37"/>
      <c r="D26" s="64">
        <v>0</v>
      </c>
      <c r="E26" s="37" t="s">
        <v>38</v>
      </c>
      <c r="F26" s="14">
        <v>40000</v>
      </c>
      <c r="G26" s="1"/>
    </row>
    <row r="27" spans="1:9" ht="20.25" customHeight="1" thickBot="1">
      <c r="A27" s="89" t="s">
        <v>3</v>
      </c>
      <c r="B27" s="90"/>
      <c r="C27" s="13"/>
      <c r="D27" s="28">
        <f>SUM(D8:D26)</f>
        <v>-18292297</v>
      </c>
      <c r="E27" s="12"/>
      <c r="F27" s="28">
        <f>SUM(F8:F26)</f>
        <v>3196789</v>
      </c>
      <c r="G27" s="1"/>
      <c r="I27" s="6"/>
    </row>
    <row r="28" spans="1:9" ht="16.5" thickBot="1">
      <c r="A28" s="84" t="s">
        <v>2</v>
      </c>
      <c r="B28" s="85"/>
      <c r="C28" s="32"/>
      <c r="D28" s="29"/>
      <c r="E28" s="24"/>
      <c r="F28" s="29"/>
      <c r="G28" s="1"/>
      <c r="I28" s="6"/>
    </row>
    <row r="29" spans="1:9" ht="16.5" thickBot="1">
      <c r="A29" s="86" t="s">
        <v>10</v>
      </c>
      <c r="B29" s="86"/>
      <c r="C29" s="23"/>
      <c r="D29" s="30">
        <f>D9+D24</f>
        <v>-949409</v>
      </c>
      <c r="E29" s="25"/>
      <c r="F29" s="30">
        <f>F10+F16+F17+F18+F19+F20+F25+F26</f>
        <v>650302</v>
      </c>
      <c r="G29" s="1"/>
      <c r="I29" s="6"/>
    </row>
    <row r="30" spans="1:9" ht="24.75" customHeight="1" thickBot="1">
      <c r="A30" s="87" t="s">
        <v>11</v>
      </c>
      <c r="B30" s="88"/>
      <c r="C30" s="33"/>
      <c r="D30" s="31">
        <f>D8+D11+D21+D22+D23</f>
        <v>-17342888</v>
      </c>
      <c r="E30" s="26"/>
      <c r="F30" s="31">
        <f>F8+F9+F12+F13+F14+F15+F24</f>
        <v>2546487</v>
      </c>
      <c r="G30" s="3"/>
      <c r="H30" s="1"/>
    </row>
    <row r="31" spans="1:9" ht="15">
      <c r="A31" s="2"/>
      <c r="B31" s="5"/>
      <c r="C31" s="11"/>
      <c r="D31" s="10">
        <f>SUM(D29:D30)</f>
        <v>-18292297</v>
      </c>
      <c r="E31" s="3"/>
      <c r="F31" s="10">
        <f>SUM(F29:F30)</f>
        <v>3196789</v>
      </c>
      <c r="G31" s="3">
        <f>SUM(D31:F31)</f>
        <v>-15095508</v>
      </c>
      <c r="H31" s="1"/>
    </row>
    <row r="32" spans="1:9" ht="15">
      <c r="A32" s="2"/>
      <c r="B32" s="4"/>
      <c r="C32" s="4"/>
      <c r="D32" s="10"/>
      <c r="E32" s="10"/>
      <c r="F32" s="10"/>
      <c r="G32" s="2"/>
      <c r="H32" s="1"/>
    </row>
    <row r="33" spans="1:7" ht="15">
      <c r="A33" s="2"/>
      <c r="B33" s="2"/>
      <c r="C33" s="3"/>
      <c r="D33" s="10"/>
      <c r="E33" s="10"/>
      <c r="F33" s="10"/>
      <c r="G33" s="3"/>
    </row>
    <row r="34" spans="1:7">
      <c r="A34" s="2"/>
      <c r="B34" s="2"/>
      <c r="C34" s="9"/>
      <c r="D34" s="3"/>
      <c r="E34" s="3"/>
      <c r="F34" s="2"/>
      <c r="G34" s="2"/>
    </row>
    <row r="35" spans="1:7">
      <c r="A35" s="2"/>
      <c r="B35" s="2"/>
      <c r="C35" s="8"/>
      <c r="D35" s="8"/>
      <c r="E35" s="3"/>
      <c r="F35" s="2"/>
      <c r="G35" s="2"/>
    </row>
    <row r="36" spans="1:7" ht="198" customHeight="1">
      <c r="A36" s="83"/>
      <c r="B36" s="83"/>
      <c r="C36" s="83"/>
      <c r="D36" s="83"/>
      <c r="E36" s="83"/>
      <c r="F36" s="83"/>
      <c r="G36" s="2"/>
    </row>
    <row r="37" spans="1:7">
      <c r="A37" s="2"/>
      <c r="B37" s="2"/>
      <c r="C37" s="2"/>
      <c r="D37" s="2"/>
      <c r="E37" s="3"/>
      <c r="F37" s="2"/>
      <c r="G37" s="2"/>
    </row>
    <row r="38" spans="1:7">
      <c r="A38" s="2"/>
      <c r="B38" s="2"/>
      <c r="C38" s="8"/>
      <c r="D38" s="2"/>
      <c r="E38" s="2"/>
      <c r="F38" s="2"/>
      <c r="G38" s="2"/>
    </row>
  </sheetData>
  <mergeCells count="19">
    <mergeCell ref="B9:B10"/>
    <mergeCell ref="A24:A25"/>
    <mergeCell ref="A8:A10"/>
    <mergeCell ref="A21:A23"/>
    <mergeCell ref="B21:B23"/>
    <mergeCell ref="A29:B29"/>
    <mergeCell ref="A30:B30"/>
    <mergeCell ref="A36:F36"/>
    <mergeCell ref="A13:A15"/>
    <mergeCell ref="A27:B27"/>
    <mergeCell ref="A28:B28"/>
    <mergeCell ref="A1:F1"/>
    <mergeCell ref="A3:F3"/>
    <mergeCell ref="A4:F4"/>
    <mergeCell ref="A5:F5"/>
    <mergeCell ref="A6:A7"/>
    <mergeCell ref="B6:B7"/>
    <mergeCell ref="C6:D6"/>
    <mergeCell ref="E6:F6"/>
  </mergeCells>
  <printOptions horizontalCentered="1"/>
  <pageMargins left="0.70866141732283472" right="0.51181102362204722" top="0.35433070866141736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Załącznik Nr 2</vt:lpstr>
      <vt:lpstr>3</vt:lpstr>
      <vt:lpstr>'3'!Obszar_wydruku</vt:lpstr>
      <vt:lpstr>'Załącznik Nr 2'!Obszar_wydruku</vt:lpstr>
      <vt:lpstr>'3'!Tytuły_wydruku</vt:lpstr>
      <vt:lpstr>'Załącznik Nr 2'!Tytuły_wydruku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m.jachymczyk</dc:creator>
  <cp:lastModifiedBy>j.pirog</cp:lastModifiedBy>
  <cp:lastPrinted>2014-06-17T11:08:25Z</cp:lastPrinted>
  <dcterms:created xsi:type="dcterms:W3CDTF">2013-02-21T12:03:23Z</dcterms:created>
  <dcterms:modified xsi:type="dcterms:W3CDTF">2014-06-17T11:08:38Z</dcterms:modified>
</cp:coreProperties>
</file>