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30" windowWidth="15480" windowHeight="11640"/>
  </bookViews>
  <sheets>
    <sheet name="Załącznik Nr 1" sheetId="7" r:id="rId1"/>
  </sheets>
  <definedNames>
    <definedName name="_xlnm.Print_Area" localSheetId="0">'Załącznik Nr 1'!$A$1:$F$64</definedName>
    <definedName name="_xlnm.Print_Titles" localSheetId="0">'Załącznik Nr 1'!$5:$7</definedName>
  </definedNames>
  <calcPr calcId="125725"/>
</workbook>
</file>

<file path=xl/calcChain.xml><?xml version="1.0" encoding="utf-8"?>
<calcChain xmlns="http://schemas.openxmlformats.org/spreadsheetml/2006/main">
  <c r="F63" i="7"/>
  <c r="D64" l="1"/>
  <c r="F53"/>
  <c r="D52"/>
  <c r="D63" s="1"/>
  <c r="G36"/>
  <c r="G40"/>
  <c r="F64" l="1"/>
  <c r="F61"/>
  <c r="D61"/>
  <c r="F65"/>
  <c r="D65"/>
</calcChain>
</file>

<file path=xl/sharedStrings.xml><?xml version="1.0" encoding="utf-8"?>
<sst xmlns="http://schemas.openxmlformats.org/spreadsheetml/2006/main" count="116" uniqueCount="93">
  <si>
    <t>Dział</t>
  </si>
  <si>
    <t>Rozdział</t>
  </si>
  <si>
    <t>w tym:</t>
  </si>
  <si>
    <t>Razem</t>
  </si>
  <si>
    <t>kwota</t>
  </si>
  <si>
    <t>§</t>
  </si>
  <si>
    <t>zwiększenia</t>
  </si>
  <si>
    <t>zmniejszenia</t>
  </si>
  <si>
    <t>PLAN WYDATKÓW</t>
  </si>
  <si>
    <t>Zmiana planu wydatków w szczegółowości dział, rozdział, paragraf</t>
  </si>
  <si>
    <t>wydatki bieżące</t>
  </si>
  <si>
    <t>wydatki majątkowe</t>
  </si>
  <si>
    <t>150</t>
  </si>
  <si>
    <t>15011</t>
  </si>
  <si>
    <t>6050</t>
  </si>
  <si>
    <t>2009</t>
  </si>
  <si>
    <t>4309</t>
  </si>
  <si>
    <t>801</t>
  </si>
  <si>
    <t>4219</t>
  </si>
  <si>
    <t>4359</t>
  </si>
  <si>
    <t>4419</t>
  </si>
  <si>
    <t>4019</t>
  </si>
  <si>
    <t>4119</t>
  </si>
  <si>
    <t>4129</t>
  </si>
  <si>
    <t>4379</t>
  </si>
  <si>
    <t>4409</t>
  </si>
  <si>
    <t>6209</t>
  </si>
  <si>
    <t>852</t>
  </si>
  <si>
    <t>853</t>
  </si>
  <si>
    <t>4049</t>
  </si>
  <si>
    <t>750</t>
  </si>
  <si>
    <t>921</t>
  </si>
  <si>
    <t>6220</t>
  </si>
  <si>
    <t>2480</t>
  </si>
  <si>
    <t>92109</t>
  </si>
  <si>
    <t>92118</t>
  </si>
  <si>
    <t>600</t>
  </si>
  <si>
    <t>60013</t>
  </si>
  <si>
    <t>6069</t>
  </si>
  <si>
    <t>92120</t>
  </si>
  <si>
    <t>75018</t>
  </si>
  <si>
    <t>803</t>
  </si>
  <si>
    <t>4300</t>
  </si>
  <si>
    <t>60001</t>
  </si>
  <si>
    <t>92195</t>
  </si>
  <si>
    <t>80306</t>
  </si>
  <si>
    <t>6060</t>
  </si>
  <si>
    <t>4270</t>
  </si>
  <si>
    <t>851</t>
  </si>
  <si>
    <t>85111</t>
  </si>
  <si>
    <t>2560</t>
  </si>
  <si>
    <t>2800</t>
  </si>
  <si>
    <t>757</t>
  </si>
  <si>
    <t>75704</t>
  </si>
  <si>
    <t>8020</t>
  </si>
  <si>
    <t>010</t>
  </si>
  <si>
    <t>01095</t>
  </si>
  <si>
    <t>15013</t>
  </si>
  <si>
    <t>400</t>
  </si>
  <si>
    <t>40095</t>
  </si>
  <si>
    <t>2830</t>
  </si>
  <si>
    <t>60015</t>
  </si>
  <si>
    <t>60016</t>
  </si>
  <si>
    <t>4408</t>
  </si>
  <si>
    <t>4018</t>
  </si>
  <si>
    <t>4048</t>
  </si>
  <si>
    <t>4118</t>
  </si>
  <si>
    <t>4128</t>
  </si>
  <si>
    <t>4218</t>
  </si>
  <si>
    <t>4308</t>
  </si>
  <si>
    <t>4358</t>
  </si>
  <si>
    <t>4378</t>
  </si>
  <si>
    <t>4418</t>
  </si>
  <si>
    <t>4708</t>
  </si>
  <si>
    <t>4709</t>
  </si>
  <si>
    <t>6068</t>
  </si>
  <si>
    <t>6058</t>
  </si>
  <si>
    <t>6059</t>
  </si>
  <si>
    <t>80101</t>
  </si>
  <si>
    <t>80130</t>
  </si>
  <si>
    <t>85295</t>
  </si>
  <si>
    <t>85332</t>
  </si>
  <si>
    <t>4010</t>
  </si>
  <si>
    <t>900</t>
  </si>
  <si>
    <t>90005</t>
  </si>
  <si>
    <t>90019</t>
  </si>
  <si>
    <t>4210</t>
  </si>
  <si>
    <t>92106</t>
  </si>
  <si>
    <t>92116</t>
  </si>
  <si>
    <t>925</t>
  </si>
  <si>
    <t>92502</t>
  </si>
  <si>
    <t>6300</t>
  </si>
  <si>
    <t>Załącznik Nr 1 do 359/8625/14
Zarządu Województwa Podkarpackiego 
z dnia 17 czerwca 2014 r</t>
  </si>
</sst>
</file>

<file path=xl/styles.xml><?xml version="1.0" encoding="utf-8"?>
<styleSheet xmlns="http://schemas.openxmlformats.org/spreadsheetml/2006/main">
  <numFmts count="1">
    <numFmt numFmtId="44" formatCode="_-* #,##0.00\ &quot;zł&quot;_-;\-* #,##0.00\ &quot;zł&quot;_-;_-* &quot;-&quot;??\ &quot;zł&quot;_-;_-@_-"/>
  </numFmts>
  <fonts count="22">
    <font>
      <sz val="11"/>
      <color theme="1"/>
      <name val="Czcionka tekstu podstawowego"/>
      <family val="2"/>
      <charset val="238"/>
    </font>
    <font>
      <sz val="10"/>
      <name val="Arial"/>
      <family val="2"/>
      <charset val="238"/>
    </font>
    <font>
      <sz val="11"/>
      <color theme="1"/>
      <name val="Czcionka tekstu podstawowego"/>
      <family val="2"/>
      <charset val="238"/>
    </font>
    <font>
      <sz val="10"/>
      <name val="Arial CE"/>
      <charset val="238"/>
    </font>
    <font>
      <sz val="10"/>
      <name val="Times New Roman CE"/>
      <charset val="238"/>
    </font>
    <font>
      <sz val="11"/>
      <color theme="1"/>
      <name val="Calibri"/>
      <family val="2"/>
      <charset val="238"/>
      <scheme val="minor"/>
    </font>
    <font>
      <sz val="8"/>
      <color indexed="8"/>
      <name val="Arial"/>
      <family val="2"/>
      <charset val="238"/>
    </font>
    <font>
      <b/>
      <sz val="11"/>
      <color theme="1"/>
      <name val="Czcionka tekstu podstawowego"/>
      <charset val="238"/>
    </font>
    <font>
      <sz val="8"/>
      <color theme="1"/>
      <name val="Czcionka tekstu podstawowego"/>
      <family val="2"/>
      <charset val="238"/>
    </font>
    <font>
      <sz val="10"/>
      <color rgb="FF000000"/>
      <name val="Arial"/>
      <family val="2"/>
      <charset val="238"/>
    </font>
    <font>
      <i/>
      <sz val="12"/>
      <color theme="1"/>
      <name val="Arial"/>
      <family val="2"/>
      <charset val="238"/>
    </font>
    <font>
      <i/>
      <sz val="12"/>
      <color rgb="FF000000"/>
      <name val="Arial"/>
      <family val="2"/>
      <charset val="238"/>
    </font>
    <font>
      <b/>
      <sz val="12"/>
      <color rgb="FF000000"/>
      <name val="Arial"/>
      <family val="2"/>
      <charset val="238"/>
    </font>
    <font>
      <b/>
      <i/>
      <sz val="12"/>
      <color rgb="FF000000"/>
      <name val="Arial"/>
      <family val="2"/>
      <charset val="238"/>
    </font>
    <font>
      <sz val="12"/>
      <color rgb="FF000000"/>
      <name val="Arial"/>
      <family val="2"/>
      <charset val="238"/>
    </font>
    <font>
      <sz val="9"/>
      <color rgb="FF000000"/>
      <name val="Arial"/>
      <family val="2"/>
      <charset val="238"/>
    </font>
    <font>
      <b/>
      <i/>
      <sz val="8"/>
      <color rgb="FF000000"/>
      <name val="Arial"/>
      <family val="2"/>
      <charset val="238"/>
    </font>
    <font>
      <b/>
      <sz val="14"/>
      <color rgb="FF000000"/>
      <name val="Arial"/>
      <family val="2"/>
      <charset val="238"/>
    </font>
    <font>
      <sz val="11"/>
      <color theme="1"/>
      <name val="Calibri"/>
      <family val="2"/>
      <scheme val="minor"/>
    </font>
    <font>
      <sz val="12"/>
      <name val="Arial"/>
      <family val="2"/>
      <charset val="238"/>
    </font>
    <font>
      <sz val="9"/>
      <color rgb="FFFF0000"/>
      <name val="Arial"/>
      <family val="2"/>
      <charset val="238"/>
    </font>
    <font>
      <sz val="9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66FFFF"/>
        <bgColor indexed="64"/>
      </patternFill>
    </fill>
    <fill>
      <patternFill patternType="solid">
        <fgColor theme="0" tint="-0.34998626667073579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3">
    <xf numFmtId="0" fontId="0" fillId="0" borderId="0"/>
    <xf numFmtId="0" fontId="3" fillId="0" borderId="0"/>
    <xf numFmtId="0" fontId="4" fillId="0" borderId="0"/>
    <xf numFmtId="0" fontId="4" fillId="0" borderId="0"/>
    <xf numFmtId="0" fontId="5" fillId="0" borderId="0"/>
    <xf numFmtId="0" fontId="4" fillId="0" borderId="0"/>
    <xf numFmtId="0" fontId="1" fillId="0" borderId="0"/>
    <xf numFmtId="0" fontId="2" fillId="0" borderId="0"/>
    <xf numFmtId="0" fontId="6" fillId="0" borderId="0" applyNumberFormat="0" applyFill="0" applyBorder="0" applyAlignment="0" applyProtection="0">
      <alignment vertical="top"/>
    </xf>
    <xf numFmtId="9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18" fillId="0" borderId="0"/>
    <xf numFmtId="0" fontId="2" fillId="0" borderId="0"/>
  </cellStyleXfs>
  <cellXfs count="80">
    <xf numFmtId="0" fontId="0" fillId="0" borderId="0" xfId="0"/>
    <xf numFmtId="3" fontId="0" fillId="0" borderId="0" xfId="0" applyNumberFormat="1"/>
    <xf numFmtId="0" fontId="0" fillId="0" borderId="0" xfId="0" applyBorder="1"/>
    <xf numFmtId="3" fontId="0" fillId="0" borderId="0" xfId="0" applyNumberFormat="1" applyBorder="1"/>
    <xf numFmtId="0" fontId="7" fillId="0" borderId="0" xfId="0" applyFont="1" applyBorder="1"/>
    <xf numFmtId="0" fontId="8" fillId="0" borderId="0" xfId="0" applyFont="1" applyBorder="1" applyAlignment="1">
      <alignment vertical="center" wrapText="1"/>
    </xf>
    <xf numFmtId="3" fontId="9" fillId="0" borderId="0" xfId="0" applyNumberFormat="1" applyFont="1" applyBorder="1" applyAlignment="1">
      <alignment horizontal="right" vertical="top" wrapText="1"/>
    </xf>
    <xf numFmtId="49" fontId="12" fillId="3" borderId="1" xfId="0" applyNumberFormat="1" applyFont="1" applyFill="1" applyBorder="1" applyAlignment="1">
      <alignment horizontal="center" vertical="center" wrapText="1"/>
    </xf>
    <xf numFmtId="3" fontId="8" fillId="0" borderId="0" xfId="0" applyNumberFormat="1" applyFont="1" applyBorder="1"/>
    <xf numFmtId="0" fontId="8" fillId="0" borderId="0" xfId="0" applyFont="1" applyBorder="1" applyAlignment="1">
      <alignment wrapText="1"/>
    </xf>
    <xf numFmtId="3" fontId="7" fillId="0" borderId="0" xfId="0" applyNumberFormat="1" applyFont="1" applyBorder="1"/>
    <xf numFmtId="3" fontId="8" fillId="0" borderId="0" xfId="0" applyNumberFormat="1" applyFont="1" applyBorder="1" applyAlignment="1">
      <alignment vertical="center" wrapText="1"/>
    </xf>
    <xf numFmtId="49" fontId="12" fillId="2" borderId="7" xfId="0" applyNumberFormat="1" applyFont="1" applyFill="1" applyBorder="1" applyAlignment="1">
      <alignment horizontal="right" vertical="center" wrapText="1"/>
    </xf>
    <xf numFmtId="49" fontId="12" fillId="2" borderId="6" xfId="0" applyNumberFormat="1" applyFont="1" applyFill="1" applyBorder="1" applyAlignment="1">
      <alignment horizontal="right" vertical="center" wrapText="1"/>
    </xf>
    <xf numFmtId="3" fontId="14" fillId="0" borderId="11" xfId="0" applyNumberFormat="1" applyFont="1" applyFill="1" applyBorder="1" applyAlignment="1">
      <alignment horizontal="right" vertical="top" wrapText="1"/>
    </xf>
    <xf numFmtId="3" fontId="14" fillId="0" borderId="5" xfId="0" applyNumberFormat="1" applyFont="1" applyFill="1" applyBorder="1" applyAlignment="1">
      <alignment horizontal="right" vertical="top" wrapText="1"/>
    </xf>
    <xf numFmtId="3" fontId="14" fillId="0" borderId="9" xfId="0" applyNumberFormat="1" applyFont="1" applyFill="1" applyBorder="1" applyAlignment="1">
      <alignment horizontal="right" vertical="top" wrapText="1"/>
    </xf>
    <xf numFmtId="0" fontId="17" fillId="0" borderId="0" xfId="0" applyFont="1" applyBorder="1" applyAlignment="1">
      <alignment vertical="center" wrapText="1"/>
    </xf>
    <xf numFmtId="0" fontId="12" fillId="4" borderId="5" xfId="0" applyFont="1" applyFill="1" applyBorder="1" applyAlignment="1">
      <alignment horizontal="center" vertical="top" wrapText="1"/>
    </xf>
    <xf numFmtId="3" fontId="14" fillId="0" borderId="15" xfId="0" applyNumberFormat="1" applyFont="1" applyFill="1" applyBorder="1" applyAlignment="1">
      <alignment horizontal="right" vertical="top" wrapText="1"/>
    </xf>
    <xf numFmtId="0" fontId="15" fillId="0" borderId="0" xfId="0" applyFont="1" applyBorder="1" applyAlignment="1">
      <alignment horizontal="right" vertical="center" wrapText="1"/>
    </xf>
    <xf numFmtId="0" fontId="12" fillId="4" borderId="7" xfId="0" applyFont="1" applyFill="1" applyBorder="1" applyAlignment="1">
      <alignment horizontal="center" vertical="top" wrapText="1"/>
    </xf>
    <xf numFmtId="0" fontId="12" fillId="4" borderId="6" xfId="0" applyFont="1" applyFill="1" applyBorder="1" applyAlignment="1">
      <alignment horizontal="center" vertical="top" wrapText="1"/>
    </xf>
    <xf numFmtId="49" fontId="14" fillId="0" borderId="7" xfId="0" applyNumberFormat="1" applyFont="1" applyFill="1" applyBorder="1" applyAlignment="1">
      <alignment horizontal="center" vertical="top" wrapText="1"/>
    </xf>
    <xf numFmtId="49" fontId="14" fillId="0" borderId="10" xfId="0" applyNumberFormat="1" applyFont="1" applyFill="1" applyBorder="1" applyAlignment="1">
      <alignment horizontal="center" vertical="top" wrapText="1"/>
    </xf>
    <xf numFmtId="49" fontId="14" fillId="0" borderId="12" xfId="0" applyNumberFormat="1" applyFont="1" applyFill="1" applyBorder="1" applyAlignment="1">
      <alignment horizontal="center" vertical="top" wrapText="1"/>
    </xf>
    <xf numFmtId="49" fontId="14" fillId="0" borderId="8" xfId="0" applyNumberFormat="1" applyFont="1" applyFill="1" applyBorder="1" applyAlignment="1">
      <alignment horizontal="center" vertical="top" wrapText="1"/>
    </xf>
    <xf numFmtId="49" fontId="12" fillId="3" borderId="7" xfId="0" applyNumberFormat="1" applyFont="1" applyFill="1" applyBorder="1" applyAlignment="1">
      <alignment horizontal="center" vertical="center" wrapText="1"/>
    </xf>
    <xf numFmtId="49" fontId="12" fillId="4" borderId="7" xfId="0" applyNumberFormat="1" applyFont="1" applyFill="1" applyBorder="1" applyAlignment="1">
      <alignment horizontal="center" vertical="center" wrapText="1"/>
    </xf>
    <xf numFmtId="49" fontId="11" fillId="3" borderId="7" xfId="0" applyNumberFormat="1" applyFont="1" applyFill="1" applyBorder="1" applyAlignment="1">
      <alignment horizontal="center" vertical="center" wrapText="1"/>
    </xf>
    <xf numFmtId="0" fontId="10" fillId="3" borderId="7" xfId="0" applyFont="1" applyFill="1" applyBorder="1" applyAlignment="1">
      <alignment vertical="center"/>
    </xf>
    <xf numFmtId="49" fontId="14" fillId="0" borderId="16" xfId="0" applyNumberFormat="1" applyFont="1" applyFill="1" applyBorder="1" applyAlignment="1">
      <alignment horizontal="center" vertical="top" wrapText="1"/>
    </xf>
    <xf numFmtId="0" fontId="19" fillId="0" borderId="14" xfId="0" applyFont="1" applyFill="1" applyBorder="1" applyAlignment="1">
      <alignment horizontal="center" vertical="top" wrapText="1"/>
    </xf>
    <xf numFmtId="3" fontId="14" fillId="0" borderId="18" xfId="0" applyNumberFormat="1" applyFont="1" applyFill="1" applyBorder="1" applyAlignment="1">
      <alignment horizontal="right" vertical="top" wrapText="1"/>
    </xf>
    <xf numFmtId="3" fontId="12" fillId="2" borderId="5" xfId="0" applyNumberFormat="1" applyFont="1" applyFill="1" applyBorder="1" applyAlignment="1">
      <alignment horizontal="right" vertical="center" wrapText="1"/>
    </xf>
    <xf numFmtId="3" fontId="12" fillId="4" borderId="5" xfId="0" applyNumberFormat="1" applyFont="1" applyFill="1" applyBorder="1" applyAlignment="1">
      <alignment horizontal="right" vertical="center" wrapText="1"/>
    </xf>
    <xf numFmtId="3" fontId="11" fillId="3" borderId="5" xfId="0" applyNumberFormat="1" applyFont="1" applyFill="1" applyBorder="1" applyAlignment="1">
      <alignment horizontal="right" vertical="center" wrapText="1"/>
    </xf>
    <xf numFmtId="3" fontId="10" fillId="3" borderId="5" xfId="0" applyNumberFormat="1" applyFont="1" applyFill="1" applyBorder="1" applyAlignment="1">
      <alignment vertical="center"/>
    </xf>
    <xf numFmtId="0" fontId="11" fillId="4" borderId="7" xfId="0" applyFont="1" applyFill="1" applyBorder="1" applyAlignment="1">
      <alignment vertical="center" wrapText="1"/>
    </xf>
    <xf numFmtId="0" fontId="0" fillId="3" borderId="7" xfId="0" applyFill="1" applyBorder="1" applyAlignment="1">
      <alignment vertical="center"/>
    </xf>
    <xf numFmtId="3" fontId="14" fillId="0" borderId="20" xfId="0" applyNumberFormat="1" applyFont="1" applyFill="1" applyBorder="1" applyAlignment="1">
      <alignment horizontal="right" vertical="top" wrapText="1"/>
    </xf>
    <xf numFmtId="49" fontId="14" fillId="0" borderId="21" xfId="0" applyNumberFormat="1" applyFont="1" applyFill="1" applyBorder="1" applyAlignment="1">
      <alignment horizontal="center" vertical="top" wrapText="1"/>
    </xf>
    <xf numFmtId="49" fontId="14" fillId="0" borderId="0" xfId="0" applyNumberFormat="1" applyFont="1" applyFill="1" applyBorder="1" applyAlignment="1">
      <alignment horizontal="center" vertical="top" wrapText="1"/>
    </xf>
    <xf numFmtId="49" fontId="14" fillId="0" borderId="14" xfId="0" applyNumberFormat="1" applyFont="1" applyFill="1" applyBorder="1" applyAlignment="1">
      <alignment horizontal="center" vertical="top" wrapText="1"/>
    </xf>
    <xf numFmtId="49" fontId="14" fillId="0" borderId="19" xfId="0" applyNumberFormat="1" applyFont="1" applyFill="1" applyBorder="1" applyAlignment="1">
      <alignment horizontal="center" vertical="top" wrapText="1"/>
    </xf>
    <xf numFmtId="49" fontId="14" fillId="0" borderId="17" xfId="0" applyNumberFormat="1" applyFont="1" applyFill="1" applyBorder="1" applyAlignment="1">
      <alignment horizontal="center" vertical="top" wrapText="1"/>
    </xf>
    <xf numFmtId="49" fontId="14" fillId="0" borderId="6" xfId="0" applyNumberFormat="1" applyFont="1" applyFill="1" applyBorder="1" applyAlignment="1">
      <alignment horizontal="center" vertical="top" wrapText="1"/>
    </xf>
    <xf numFmtId="49" fontId="14" fillId="0" borderId="22" xfId="0" applyNumberFormat="1" applyFont="1" applyFill="1" applyBorder="1" applyAlignment="1">
      <alignment horizontal="center" vertical="top" wrapText="1"/>
    </xf>
    <xf numFmtId="3" fontId="14" fillId="0" borderId="23" xfId="0" applyNumberFormat="1" applyFont="1" applyFill="1" applyBorder="1" applyAlignment="1">
      <alignment horizontal="right" vertical="top" wrapText="1"/>
    </xf>
    <xf numFmtId="49" fontId="12" fillId="3" borderId="2" xfId="0" applyNumberFormat="1" applyFont="1" applyFill="1" applyBorder="1" applyAlignment="1">
      <alignment horizontal="center" vertical="center" wrapText="1"/>
    </xf>
    <xf numFmtId="49" fontId="12" fillId="3" borderId="4" xfId="0" applyNumberFormat="1" applyFont="1" applyFill="1" applyBorder="1" applyAlignment="1">
      <alignment horizontal="center" vertical="center" wrapText="1"/>
    </xf>
    <xf numFmtId="0" fontId="19" fillId="0" borderId="21" xfId="0" applyFont="1" applyFill="1" applyBorder="1" applyAlignment="1">
      <alignment horizontal="center" vertical="top" wrapText="1"/>
    </xf>
    <xf numFmtId="0" fontId="19" fillId="0" borderId="6" xfId="0" applyFont="1" applyFill="1" applyBorder="1" applyAlignment="1">
      <alignment horizontal="center" vertical="top" wrapText="1"/>
    </xf>
    <xf numFmtId="49" fontId="19" fillId="0" borderId="8" xfId="0" applyNumberFormat="1" applyFont="1" applyFill="1" applyBorder="1" applyAlignment="1">
      <alignment horizontal="center" vertical="top" wrapText="1"/>
    </xf>
    <xf numFmtId="3" fontId="19" fillId="0" borderId="15" xfId="0" applyNumberFormat="1" applyFont="1" applyFill="1" applyBorder="1" applyAlignment="1">
      <alignment horizontal="right" vertical="top" wrapText="1"/>
    </xf>
    <xf numFmtId="49" fontId="12" fillId="3" borderId="2" xfId="0" applyNumberFormat="1" applyFont="1" applyFill="1" applyBorder="1" applyAlignment="1">
      <alignment horizontal="center" vertical="center" wrapText="1"/>
    </xf>
    <xf numFmtId="49" fontId="12" fillId="3" borderId="3" xfId="0" applyNumberFormat="1" applyFont="1" applyFill="1" applyBorder="1" applyAlignment="1">
      <alignment horizontal="center" vertical="center" wrapText="1"/>
    </xf>
    <xf numFmtId="49" fontId="12" fillId="3" borderId="4" xfId="0" applyNumberFormat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 vertical="center" wrapText="1"/>
    </xf>
    <xf numFmtId="0" fontId="13" fillId="4" borderId="7" xfId="0" applyFont="1" applyFill="1" applyBorder="1" applyAlignment="1">
      <alignment horizontal="center" vertical="center" wrapText="1"/>
    </xf>
    <xf numFmtId="0" fontId="13" fillId="4" borderId="6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left" vertical="center" wrapText="1"/>
    </xf>
    <xf numFmtId="0" fontId="10" fillId="3" borderId="7" xfId="0" applyFont="1" applyFill="1" applyBorder="1" applyAlignment="1">
      <alignment horizontal="left" vertical="center"/>
    </xf>
    <xf numFmtId="0" fontId="10" fillId="3" borderId="13" xfId="0" applyFont="1" applyFill="1" applyBorder="1" applyAlignment="1">
      <alignment horizontal="left" vertical="center"/>
    </xf>
    <xf numFmtId="0" fontId="12" fillId="2" borderId="7" xfId="0" applyFont="1" applyFill="1" applyBorder="1" applyAlignment="1">
      <alignment horizontal="center" vertical="center" wrapText="1"/>
    </xf>
    <xf numFmtId="0" fontId="12" fillId="2" borderId="6" xfId="0" applyFont="1" applyFill="1" applyBorder="1" applyAlignment="1">
      <alignment horizontal="center" vertical="center" wrapText="1"/>
    </xf>
    <xf numFmtId="0" fontId="21" fillId="0" borderId="0" xfId="0" applyFont="1" applyBorder="1" applyAlignment="1">
      <alignment horizontal="right" vertical="center" wrapText="1"/>
    </xf>
    <xf numFmtId="0" fontId="20" fillId="0" borderId="0" xfId="0" applyFont="1" applyBorder="1" applyAlignment="1">
      <alignment horizontal="right" vertical="center" wrapText="1"/>
    </xf>
    <xf numFmtId="0" fontId="12" fillId="0" borderId="0" xfId="0" applyFont="1" applyBorder="1" applyAlignment="1">
      <alignment horizontal="center" vertical="center" wrapText="1"/>
    </xf>
    <xf numFmtId="0" fontId="16" fillId="0" borderId="14" xfId="0" applyFont="1" applyBorder="1" applyAlignment="1">
      <alignment horizontal="center" vertical="top" wrapText="1"/>
    </xf>
    <xf numFmtId="0" fontId="12" fillId="5" borderId="7" xfId="0" applyFont="1" applyFill="1" applyBorder="1" applyAlignment="1">
      <alignment horizontal="center" vertical="center" wrapText="1"/>
    </xf>
    <xf numFmtId="0" fontId="12" fillId="5" borderId="6" xfId="0" applyFont="1" applyFill="1" applyBorder="1" applyAlignment="1">
      <alignment horizontal="center" vertical="center" wrapText="1"/>
    </xf>
    <xf numFmtId="0" fontId="12" fillId="5" borderId="13" xfId="0" applyFont="1" applyFill="1" applyBorder="1" applyAlignment="1">
      <alignment horizontal="center" vertical="center" wrapText="1"/>
    </xf>
    <xf numFmtId="0" fontId="12" fillId="4" borderId="2" xfId="0" applyFont="1" applyFill="1" applyBorder="1" applyAlignment="1">
      <alignment horizontal="center" vertical="center" wrapText="1"/>
    </xf>
    <xf numFmtId="0" fontId="12" fillId="4" borderId="4" xfId="0" applyFont="1" applyFill="1" applyBorder="1" applyAlignment="1">
      <alignment horizontal="center" vertical="center" wrapText="1"/>
    </xf>
    <xf numFmtId="49" fontId="12" fillId="4" borderId="2" xfId="0" applyNumberFormat="1" applyFont="1" applyFill="1" applyBorder="1" applyAlignment="1">
      <alignment horizontal="center" vertical="center" wrapText="1"/>
    </xf>
    <xf numFmtId="49" fontId="12" fillId="4" borderId="4" xfId="0" applyNumberFormat="1" applyFont="1" applyFill="1" applyBorder="1" applyAlignment="1">
      <alignment horizontal="center" vertical="center" wrapText="1"/>
    </xf>
    <xf numFmtId="0" fontId="12" fillId="4" borderId="6" xfId="0" applyFont="1" applyFill="1" applyBorder="1" applyAlignment="1">
      <alignment horizontal="center" vertical="top" wrapText="1"/>
    </xf>
    <xf numFmtId="0" fontId="12" fillId="4" borderId="7" xfId="0" applyFont="1" applyFill="1" applyBorder="1" applyAlignment="1">
      <alignment horizontal="center" vertical="top" wrapText="1"/>
    </xf>
    <xf numFmtId="0" fontId="12" fillId="4" borderId="13" xfId="0" applyFont="1" applyFill="1" applyBorder="1" applyAlignment="1">
      <alignment horizontal="center" vertical="top" wrapText="1"/>
    </xf>
  </cellXfs>
  <cellStyles count="13">
    <cellStyle name="Normalny" xfId="0" builtinId="0"/>
    <cellStyle name="Normalny 2" xfId="1"/>
    <cellStyle name="Normalny 2 2" xfId="2"/>
    <cellStyle name="Normalny 3" xfId="3"/>
    <cellStyle name="Normalny 3 2" xfId="4"/>
    <cellStyle name="Normalny 3 2 2" xfId="5"/>
    <cellStyle name="Normalny 4" xfId="6"/>
    <cellStyle name="Normalny 5" xfId="7"/>
    <cellStyle name="Normalny 5 2" xfId="12"/>
    <cellStyle name="Normalny 6" xfId="8"/>
    <cellStyle name="Normalny 7" xfId="11"/>
    <cellStyle name="Procentowy 2" xfId="9"/>
    <cellStyle name="Walutowy 2" xfId="10"/>
  </cellStyles>
  <dxfs count="0"/>
  <tableStyles count="0" defaultTableStyle="TableStyleMedium9" defaultPivotStyle="PivotStyleLight16"/>
  <colors>
    <mruColors>
      <color rgb="FFCCFF33"/>
      <color rgb="FFCCFFFF"/>
      <color rgb="FF66FF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72"/>
  <sheetViews>
    <sheetView tabSelected="1" view="pageBreakPreview" topLeftCell="A52" zoomScaleSheetLayoutView="100" workbookViewId="0">
      <selection activeCell="F2" sqref="F2"/>
    </sheetView>
  </sheetViews>
  <sheetFormatPr defaultRowHeight="14.25"/>
  <cols>
    <col min="1" max="1" width="7" customWidth="1"/>
    <col min="2" max="2" width="10.875" customWidth="1"/>
    <col min="3" max="3" width="10.375" customWidth="1"/>
    <col min="4" max="4" width="15.875" customWidth="1"/>
    <col min="5" max="5" width="12.125" customWidth="1"/>
    <col min="6" max="6" width="15.875" customWidth="1"/>
    <col min="7" max="7" width="12.125" customWidth="1"/>
    <col min="8" max="8" width="11.5" bestFit="1" customWidth="1"/>
  </cols>
  <sheetData>
    <row r="1" spans="1:7" ht="54.75" customHeight="1">
      <c r="A1" s="66" t="s">
        <v>92</v>
      </c>
      <c r="B1" s="67"/>
      <c r="C1" s="67"/>
      <c r="D1" s="67"/>
      <c r="E1" s="67"/>
      <c r="F1" s="67"/>
    </row>
    <row r="2" spans="1:7" ht="29.25" customHeight="1">
      <c r="A2" s="17"/>
      <c r="B2" s="17"/>
      <c r="C2" s="20"/>
      <c r="D2" s="20"/>
      <c r="E2" s="20"/>
      <c r="F2" s="20"/>
    </row>
    <row r="3" spans="1:7" ht="47.25" customHeight="1">
      <c r="A3" s="68" t="s">
        <v>9</v>
      </c>
      <c r="B3" s="68"/>
      <c r="C3" s="68"/>
      <c r="D3" s="68"/>
      <c r="E3" s="68"/>
      <c r="F3" s="68"/>
    </row>
    <row r="4" spans="1:7" ht="13.5" customHeight="1" thickBot="1">
      <c r="A4" s="69"/>
      <c r="B4" s="69"/>
      <c r="C4" s="69"/>
      <c r="D4" s="69"/>
      <c r="E4" s="69"/>
      <c r="F4" s="69"/>
    </row>
    <row r="5" spans="1:7" ht="24.75" customHeight="1" thickBot="1">
      <c r="A5" s="70" t="s">
        <v>8</v>
      </c>
      <c r="B5" s="71"/>
      <c r="C5" s="71"/>
      <c r="D5" s="71"/>
      <c r="E5" s="71"/>
      <c r="F5" s="72"/>
    </row>
    <row r="6" spans="1:7" ht="19.5" customHeight="1" thickBot="1">
      <c r="A6" s="73" t="s">
        <v>0</v>
      </c>
      <c r="B6" s="75" t="s">
        <v>1</v>
      </c>
      <c r="C6" s="77" t="s">
        <v>7</v>
      </c>
      <c r="D6" s="77"/>
      <c r="E6" s="78" t="s">
        <v>6</v>
      </c>
      <c r="F6" s="79"/>
    </row>
    <row r="7" spans="1:7" ht="18.75" customHeight="1" thickBot="1">
      <c r="A7" s="74"/>
      <c r="B7" s="76"/>
      <c r="C7" s="22" t="s">
        <v>5</v>
      </c>
      <c r="D7" s="18" t="s">
        <v>4</v>
      </c>
      <c r="E7" s="21" t="s">
        <v>5</v>
      </c>
      <c r="F7" s="18" t="s">
        <v>4</v>
      </c>
    </row>
    <row r="8" spans="1:7" ht="15" customHeight="1" thickBot="1">
      <c r="A8" s="7" t="s">
        <v>55</v>
      </c>
      <c r="B8" s="7" t="s">
        <v>56</v>
      </c>
      <c r="C8" s="46"/>
      <c r="D8" s="15">
        <v>0</v>
      </c>
      <c r="E8" s="23" t="s">
        <v>91</v>
      </c>
      <c r="F8" s="15">
        <v>350000</v>
      </c>
      <c r="G8" s="1"/>
    </row>
    <row r="9" spans="1:7" ht="15" customHeight="1" thickBot="1">
      <c r="A9" s="55" t="s">
        <v>12</v>
      </c>
      <c r="B9" s="55" t="s">
        <v>13</v>
      </c>
      <c r="C9" s="23" t="s">
        <v>15</v>
      </c>
      <c r="D9" s="15">
        <v>-760000</v>
      </c>
      <c r="E9" s="23"/>
      <c r="F9" s="15">
        <v>0</v>
      </c>
      <c r="G9" s="1"/>
    </row>
    <row r="10" spans="1:7" ht="15" customHeight="1" thickBot="1">
      <c r="A10" s="56"/>
      <c r="B10" s="57"/>
      <c r="C10" s="43" t="s">
        <v>26</v>
      </c>
      <c r="D10" s="19">
        <v>-3300000</v>
      </c>
      <c r="E10" s="26"/>
      <c r="F10" s="19">
        <v>0</v>
      </c>
      <c r="G10" s="1"/>
    </row>
    <row r="11" spans="1:7" ht="15" customHeight="1" thickBot="1">
      <c r="A11" s="57"/>
      <c r="B11" s="7" t="s">
        <v>57</v>
      </c>
      <c r="C11" s="23"/>
      <c r="D11" s="15">
        <v>0</v>
      </c>
      <c r="E11" s="23" t="s">
        <v>15</v>
      </c>
      <c r="F11" s="15">
        <v>760000</v>
      </c>
      <c r="G11" s="1"/>
    </row>
    <row r="12" spans="1:7" ht="15" customHeight="1" thickBot="1">
      <c r="A12" s="7" t="s">
        <v>58</v>
      </c>
      <c r="B12" s="7" t="s">
        <v>59</v>
      </c>
      <c r="C12" s="23" t="s">
        <v>26</v>
      </c>
      <c r="D12" s="15">
        <v>-32723</v>
      </c>
      <c r="E12" s="23"/>
      <c r="F12" s="15">
        <v>0</v>
      </c>
      <c r="G12" s="1"/>
    </row>
    <row r="13" spans="1:7" ht="15" customHeight="1" thickBot="1">
      <c r="A13" s="55" t="s">
        <v>36</v>
      </c>
      <c r="B13" s="7" t="s">
        <v>43</v>
      </c>
      <c r="C13" s="46" t="s">
        <v>47</v>
      </c>
      <c r="D13" s="15">
        <v>-1040920</v>
      </c>
      <c r="E13" s="23" t="s">
        <v>60</v>
      </c>
      <c r="F13" s="15">
        <v>5000000</v>
      </c>
      <c r="G13" s="1"/>
    </row>
    <row r="14" spans="1:7" ht="15" customHeight="1" thickBot="1">
      <c r="A14" s="56"/>
      <c r="B14" s="7" t="s">
        <v>37</v>
      </c>
      <c r="C14" s="46"/>
      <c r="D14" s="15">
        <v>0</v>
      </c>
      <c r="E14" s="23" t="s">
        <v>14</v>
      </c>
      <c r="F14" s="15">
        <v>3000000</v>
      </c>
      <c r="G14" s="1"/>
    </row>
    <row r="15" spans="1:7" ht="15" customHeight="1" thickBot="1">
      <c r="A15" s="56"/>
      <c r="B15" s="49" t="s">
        <v>61</v>
      </c>
      <c r="C15" s="42"/>
      <c r="D15" s="14">
        <v>0</v>
      </c>
      <c r="E15" s="25" t="s">
        <v>26</v>
      </c>
      <c r="F15" s="14">
        <v>35518</v>
      </c>
      <c r="G15" s="1"/>
    </row>
    <row r="16" spans="1:7" ht="15" customHeight="1" thickBot="1">
      <c r="A16" s="57"/>
      <c r="B16" s="7" t="s">
        <v>62</v>
      </c>
      <c r="C16" s="46"/>
      <c r="D16" s="15">
        <v>0</v>
      </c>
      <c r="E16" s="23" t="s">
        <v>26</v>
      </c>
      <c r="F16" s="15">
        <v>14768</v>
      </c>
      <c r="G16" s="1"/>
    </row>
    <row r="17" spans="1:7" ht="15" customHeight="1">
      <c r="A17" s="55" t="s">
        <v>30</v>
      </c>
      <c r="B17" s="55" t="s">
        <v>40</v>
      </c>
      <c r="C17" s="42" t="s">
        <v>63</v>
      </c>
      <c r="D17" s="14">
        <v>-9350</v>
      </c>
      <c r="E17" s="25" t="s">
        <v>64</v>
      </c>
      <c r="F17" s="14">
        <v>287016</v>
      </c>
      <c r="G17" s="1"/>
    </row>
    <row r="18" spans="1:7" ht="15" customHeight="1">
      <c r="A18" s="56"/>
      <c r="B18" s="56"/>
      <c r="C18" s="44" t="s">
        <v>25</v>
      </c>
      <c r="D18" s="33">
        <v>-1650</v>
      </c>
      <c r="E18" s="31" t="s">
        <v>21</v>
      </c>
      <c r="F18" s="33">
        <v>50650</v>
      </c>
      <c r="G18" s="1"/>
    </row>
    <row r="19" spans="1:7" ht="15" customHeight="1">
      <c r="A19" s="56"/>
      <c r="B19" s="56"/>
      <c r="C19" s="42"/>
      <c r="D19" s="14">
        <v>0</v>
      </c>
      <c r="E19" s="25" t="s">
        <v>65</v>
      </c>
      <c r="F19" s="14">
        <v>1700</v>
      </c>
      <c r="G19" s="1"/>
    </row>
    <row r="20" spans="1:7" ht="15" customHeight="1">
      <c r="A20" s="56"/>
      <c r="B20" s="56"/>
      <c r="C20" s="31"/>
      <c r="D20" s="33">
        <v>0</v>
      </c>
      <c r="E20" s="31" t="s">
        <v>29</v>
      </c>
      <c r="F20" s="33">
        <v>300</v>
      </c>
      <c r="G20" s="1"/>
    </row>
    <row r="21" spans="1:7" ht="15" customHeight="1">
      <c r="A21" s="56"/>
      <c r="B21" s="56"/>
      <c r="C21" s="42"/>
      <c r="D21" s="14">
        <v>0</v>
      </c>
      <c r="E21" s="25" t="s">
        <v>66</v>
      </c>
      <c r="F21" s="14">
        <v>37240</v>
      </c>
      <c r="G21" s="1"/>
    </row>
    <row r="22" spans="1:7" ht="15" customHeight="1">
      <c r="A22" s="56"/>
      <c r="B22" s="56"/>
      <c r="C22" s="31"/>
      <c r="D22" s="33">
        <v>0</v>
      </c>
      <c r="E22" s="31" t="s">
        <v>22</v>
      </c>
      <c r="F22" s="33">
        <v>6572</v>
      </c>
      <c r="G22" s="1"/>
    </row>
    <row r="23" spans="1:7" ht="15" customHeight="1">
      <c r="A23" s="56"/>
      <c r="B23" s="56"/>
      <c r="C23" s="31"/>
      <c r="D23" s="33">
        <v>0</v>
      </c>
      <c r="E23" s="31" t="s">
        <v>67</v>
      </c>
      <c r="F23" s="33">
        <v>8944</v>
      </c>
      <c r="G23" s="1"/>
    </row>
    <row r="24" spans="1:7" ht="15" customHeight="1">
      <c r="A24" s="56"/>
      <c r="B24" s="56"/>
      <c r="C24" s="31"/>
      <c r="D24" s="33">
        <v>0</v>
      </c>
      <c r="E24" s="31" t="s">
        <v>23</v>
      </c>
      <c r="F24" s="33">
        <v>1578</v>
      </c>
      <c r="G24" s="1"/>
    </row>
    <row r="25" spans="1:7" ht="15" customHeight="1">
      <c r="A25" s="56"/>
      <c r="B25" s="56"/>
      <c r="C25" s="31"/>
      <c r="D25" s="33">
        <v>0</v>
      </c>
      <c r="E25" s="31" t="s">
        <v>68</v>
      </c>
      <c r="F25" s="33">
        <v>80954</v>
      </c>
      <c r="G25" s="1"/>
    </row>
    <row r="26" spans="1:7" ht="15" customHeight="1">
      <c r="A26" s="56"/>
      <c r="B26" s="56"/>
      <c r="C26" s="31"/>
      <c r="D26" s="33">
        <v>0</v>
      </c>
      <c r="E26" s="31" t="s">
        <v>18</v>
      </c>
      <c r="F26" s="33">
        <v>14286</v>
      </c>
      <c r="G26" s="1"/>
    </row>
    <row r="27" spans="1:7" ht="15" customHeight="1">
      <c r="A27" s="56"/>
      <c r="B27" s="56"/>
      <c r="C27" s="31"/>
      <c r="D27" s="33">
        <v>0</v>
      </c>
      <c r="E27" s="31" t="s">
        <v>69</v>
      </c>
      <c r="F27" s="33">
        <v>54738</v>
      </c>
      <c r="G27" s="1"/>
    </row>
    <row r="28" spans="1:7" ht="15" customHeight="1">
      <c r="A28" s="56"/>
      <c r="B28" s="56"/>
      <c r="C28" s="31"/>
      <c r="D28" s="33">
        <v>0</v>
      </c>
      <c r="E28" s="31" t="s">
        <v>16</v>
      </c>
      <c r="F28" s="33">
        <v>9660</v>
      </c>
      <c r="G28" s="1"/>
    </row>
    <row r="29" spans="1:7" ht="15" customHeight="1">
      <c r="A29" s="56"/>
      <c r="B29" s="56"/>
      <c r="C29" s="31"/>
      <c r="D29" s="33">
        <v>0</v>
      </c>
      <c r="E29" s="31" t="s">
        <v>70</v>
      </c>
      <c r="F29" s="33">
        <v>1275</v>
      </c>
      <c r="G29" s="1"/>
    </row>
    <row r="30" spans="1:7" ht="15" customHeight="1">
      <c r="A30" s="56"/>
      <c r="B30" s="56"/>
      <c r="C30" s="31"/>
      <c r="D30" s="33">
        <v>0</v>
      </c>
      <c r="E30" s="31" t="s">
        <v>19</v>
      </c>
      <c r="F30" s="33">
        <v>225</v>
      </c>
      <c r="G30" s="1"/>
    </row>
    <row r="31" spans="1:7" ht="15" customHeight="1">
      <c r="A31" s="56"/>
      <c r="B31" s="56"/>
      <c r="C31" s="31"/>
      <c r="D31" s="33">
        <v>0</v>
      </c>
      <c r="E31" s="31" t="s">
        <v>71</v>
      </c>
      <c r="F31" s="33">
        <v>1700</v>
      </c>
      <c r="G31" s="1"/>
    </row>
    <row r="32" spans="1:7" ht="15" customHeight="1">
      <c r="A32" s="56"/>
      <c r="B32" s="56"/>
      <c r="C32" s="31"/>
      <c r="D32" s="33">
        <v>0</v>
      </c>
      <c r="E32" s="31" t="s">
        <v>24</v>
      </c>
      <c r="F32" s="33">
        <v>300</v>
      </c>
      <c r="G32" s="1"/>
    </row>
    <row r="33" spans="1:7" ht="15" customHeight="1">
      <c r="A33" s="56"/>
      <c r="B33" s="56"/>
      <c r="C33" s="31"/>
      <c r="D33" s="33">
        <v>0</v>
      </c>
      <c r="E33" s="31" t="s">
        <v>72</v>
      </c>
      <c r="F33" s="33">
        <v>1700</v>
      </c>
      <c r="G33" s="1"/>
    </row>
    <row r="34" spans="1:7" ht="15" customHeight="1">
      <c r="A34" s="56"/>
      <c r="B34" s="56"/>
      <c r="C34" s="31"/>
      <c r="D34" s="33">
        <v>0</v>
      </c>
      <c r="E34" s="31" t="s">
        <v>20</v>
      </c>
      <c r="F34" s="33">
        <v>300</v>
      </c>
      <c r="G34" s="1"/>
    </row>
    <row r="35" spans="1:7" ht="15" customHeight="1">
      <c r="A35" s="56"/>
      <c r="B35" s="56"/>
      <c r="C35" s="31"/>
      <c r="D35" s="33">
        <v>0</v>
      </c>
      <c r="E35" s="31" t="s">
        <v>73</v>
      </c>
      <c r="F35" s="33">
        <v>17000</v>
      </c>
      <c r="G35" s="1"/>
    </row>
    <row r="36" spans="1:7" ht="15" customHeight="1">
      <c r="A36" s="56"/>
      <c r="B36" s="56"/>
      <c r="C36" s="31"/>
      <c r="D36" s="33">
        <v>0</v>
      </c>
      <c r="E36" s="31" t="s">
        <v>74</v>
      </c>
      <c r="F36" s="33">
        <v>3000</v>
      </c>
      <c r="G36" s="1">
        <f>SUM(F17:F36)</f>
        <v>579138</v>
      </c>
    </row>
    <row r="37" spans="1:7" ht="15" customHeight="1">
      <c r="A37" s="56"/>
      <c r="B37" s="56"/>
      <c r="C37" s="31"/>
      <c r="D37" s="33">
        <v>0</v>
      </c>
      <c r="E37" s="31" t="s">
        <v>76</v>
      </c>
      <c r="F37" s="33">
        <v>42500</v>
      </c>
      <c r="G37" s="1"/>
    </row>
    <row r="38" spans="1:7" ht="15" customHeight="1">
      <c r="A38" s="56"/>
      <c r="B38" s="56"/>
      <c r="C38" s="42"/>
      <c r="D38" s="14">
        <v>0</v>
      </c>
      <c r="E38" s="25" t="s">
        <v>77</v>
      </c>
      <c r="F38" s="14">
        <v>7500</v>
      </c>
      <c r="G38" s="1"/>
    </row>
    <row r="39" spans="1:7" ht="15" customHeight="1">
      <c r="A39" s="56"/>
      <c r="B39" s="56"/>
      <c r="C39" s="31"/>
      <c r="D39" s="33">
        <v>0</v>
      </c>
      <c r="E39" s="31" t="s">
        <v>75</v>
      </c>
      <c r="F39" s="33">
        <v>51085</v>
      </c>
      <c r="G39" s="1"/>
    </row>
    <row r="40" spans="1:7" ht="15" customHeight="1" thickBot="1">
      <c r="A40" s="57"/>
      <c r="B40" s="57"/>
      <c r="C40" s="43"/>
      <c r="D40" s="19">
        <v>0</v>
      </c>
      <c r="E40" s="26" t="s">
        <v>38</v>
      </c>
      <c r="F40" s="19">
        <v>9015</v>
      </c>
      <c r="G40" s="1">
        <f>SUM(F37:F40)</f>
        <v>110100</v>
      </c>
    </row>
    <row r="41" spans="1:7" ht="15" customHeight="1" thickBot="1">
      <c r="A41" s="7" t="s">
        <v>52</v>
      </c>
      <c r="B41" s="7" t="s">
        <v>53</v>
      </c>
      <c r="C41" s="46" t="s">
        <v>54</v>
      </c>
      <c r="D41" s="15">
        <v>-435257</v>
      </c>
      <c r="E41" s="23"/>
      <c r="F41" s="15">
        <v>0</v>
      </c>
      <c r="G41" s="1"/>
    </row>
    <row r="42" spans="1:7" ht="15" customHeight="1" thickBot="1">
      <c r="A42" s="55" t="s">
        <v>17</v>
      </c>
      <c r="B42" s="49" t="s">
        <v>78</v>
      </c>
      <c r="C42" s="45" t="s">
        <v>26</v>
      </c>
      <c r="D42" s="16">
        <v>-9255</v>
      </c>
      <c r="E42" s="24"/>
      <c r="F42" s="16">
        <v>0</v>
      </c>
      <c r="G42" s="1"/>
    </row>
    <row r="43" spans="1:7" ht="15" customHeight="1" thickBot="1">
      <c r="A43" s="57"/>
      <c r="B43" s="7" t="s">
        <v>79</v>
      </c>
      <c r="C43" s="23" t="s">
        <v>46</v>
      </c>
      <c r="D43" s="15">
        <v>-19500</v>
      </c>
      <c r="E43" s="23" t="s">
        <v>46</v>
      </c>
      <c r="F43" s="15">
        <v>19500</v>
      </c>
      <c r="G43" s="1"/>
    </row>
    <row r="44" spans="1:7" ht="15" customHeight="1" thickBot="1">
      <c r="A44" s="7" t="s">
        <v>41</v>
      </c>
      <c r="B44" s="7" t="s">
        <v>45</v>
      </c>
      <c r="C44" s="23"/>
      <c r="D44" s="15">
        <v>0</v>
      </c>
      <c r="E44" s="23" t="s">
        <v>26</v>
      </c>
      <c r="F44" s="15">
        <v>1252632</v>
      </c>
      <c r="G44" s="1"/>
    </row>
    <row r="45" spans="1:7" ht="15" customHeight="1" thickBot="1">
      <c r="A45" s="7" t="s">
        <v>48</v>
      </c>
      <c r="B45" s="7" t="s">
        <v>49</v>
      </c>
      <c r="C45" s="23"/>
      <c r="D45" s="15">
        <v>0</v>
      </c>
      <c r="E45" s="23" t="s">
        <v>50</v>
      </c>
      <c r="F45" s="15">
        <v>435257</v>
      </c>
      <c r="G45" s="1"/>
    </row>
    <row r="46" spans="1:7" ht="15" customHeight="1" thickBot="1">
      <c r="A46" s="50" t="s">
        <v>27</v>
      </c>
      <c r="B46" s="50" t="s">
        <v>80</v>
      </c>
      <c r="C46" s="43" t="s">
        <v>15</v>
      </c>
      <c r="D46" s="19">
        <v>-93000</v>
      </c>
      <c r="E46" s="26" t="s">
        <v>15</v>
      </c>
      <c r="F46" s="19">
        <v>93000</v>
      </c>
      <c r="G46" s="1"/>
    </row>
    <row r="47" spans="1:7" ht="15" customHeight="1" thickBot="1">
      <c r="A47" s="7" t="s">
        <v>28</v>
      </c>
      <c r="B47" s="7" t="s">
        <v>81</v>
      </c>
      <c r="C47" s="46" t="s">
        <v>82</v>
      </c>
      <c r="D47" s="15">
        <v>-200000</v>
      </c>
      <c r="E47" s="23" t="s">
        <v>14</v>
      </c>
      <c r="F47" s="15">
        <v>200000</v>
      </c>
      <c r="G47" s="1"/>
    </row>
    <row r="48" spans="1:7" ht="15" customHeight="1" thickBot="1">
      <c r="A48" s="55" t="s">
        <v>83</v>
      </c>
      <c r="B48" s="7" t="s">
        <v>84</v>
      </c>
      <c r="C48" s="46" t="s">
        <v>42</v>
      </c>
      <c r="D48" s="15">
        <v>-5000</v>
      </c>
      <c r="E48" s="23"/>
      <c r="F48" s="15">
        <v>0</v>
      </c>
      <c r="G48" s="1"/>
    </row>
    <row r="49" spans="1:9" ht="15" customHeight="1" thickBot="1">
      <c r="A49" s="57"/>
      <c r="B49" s="7" t="s">
        <v>85</v>
      </c>
      <c r="C49" s="46" t="s">
        <v>46</v>
      </c>
      <c r="D49" s="15">
        <v>-3690</v>
      </c>
      <c r="E49" s="23" t="s">
        <v>86</v>
      </c>
      <c r="F49" s="15">
        <v>3690</v>
      </c>
      <c r="G49" s="1"/>
    </row>
    <row r="50" spans="1:9" ht="15" customHeight="1">
      <c r="A50" s="55" t="s">
        <v>31</v>
      </c>
      <c r="B50" s="55" t="s">
        <v>87</v>
      </c>
      <c r="C50" s="47" t="s">
        <v>32</v>
      </c>
      <c r="D50" s="48">
        <v>-70000</v>
      </c>
      <c r="E50" s="47" t="s">
        <v>33</v>
      </c>
      <c r="F50" s="48">
        <v>80000</v>
      </c>
      <c r="G50" s="1"/>
    </row>
    <row r="51" spans="1:9" ht="15" customHeight="1" thickBot="1">
      <c r="A51" s="56"/>
      <c r="B51" s="57"/>
      <c r="C51" s="43"/>
      <c r="D51" s="19">
        <v>0</v>
      </c>
      <c r="E51" s="26" t="s">
        <v>32</v>
      </c>
      <c r="F51" s="19">
        <v>70000</v>
      </c>
      <c r="G51" s="1"/>
    </row>
    <row r="52" spans="1:9" ht="15" customHeight="1" thickBot="1">
      <c r="A52" s="56"/>
      <c r="B52" s="55" t="s">
        <v>34</v>
      </c>
      <c r="C52" s="42" t="s">
        <v>33</v>
      </c>
      <c r="D52" s="14">
        <f>-100405-6595</f>
        <v>-107000</v>
      </c>
      <c r="E52" s="24" t="s">
        <v>33</v>
      </c>
      <c r="F52" s="16">
        <v>3356</v>
      </c>
      <c r="G52" s="1"/>
    </row>
    <row r="53" spans="1:9" ht="15" customHeight="1" thickBot="1">
      <c r="A53" s="56"/>
      <c r="B53" s="57"/>
      <c r="C53" s="45" t="s">
        <v>51</v>
      </c>
      <c r="D53" s="16">
        <v>-3356</v>
      </c>
      <c r="E53" s="24" t="s">
        <v>32</v>
      </c>
      <c r="F53" s="16">
        <f>100405+6595</f>
        <v>107000</v>
      </c>
      <c r="G53" s="1"/>
    </row>
    <row r="54" spans="1:9" ht="15" customHeight="1" thickBot="1">
      <c r="A54" s="56"/>
      <c r="B54" s="7" t="s">
        <v>88</v>
      </c>
      <c r="C54" s="23"/>
      <c r="D54" s="15">
        <v>0</v>
      </c>
      <c r="E54" s="23" t="s">
        <v>51</v>
      </c>
      <c r="F54" s="15">
        <v>9000</v>
      </c>
      <c r="G54" s="1"/>
    </row>
    <row r="55" spans="1:9" ht="15" customHeight="1" thickBot="1">
      <c r="A55" s="56"/>
      <c r="B55" s="55" t="s">
        <v>35</v>
      </c>
      <c r="C55" s="23"/>
      <c r="D55" s="15">
        <v>0</v>
      </c>
      <c r="E55" s="23" t="s">
        <v>33</v>
      </c>
      <c r="F55" s="15">
        <v>16300</v>
      </c>
      <c r="G55" s="1"/>
    </row>
    <row r="56" spans="1:9" ht="15" customHeight="1" thickBot="1">
      <c r="A56" s="56"/>
      <c r="B56" s="56"/>
      <c r="C56" s="32"/>
      <c r="D56" s="19">
        <v>0</v>
      </c>
      <c r="E56" s="26" t="s">
        <v>51</v>
      </c>
      <c r="F56" s="19">
        <v>91000</v>
      </c>
      <c r="G56" s="1"/>
    </row>
    <row r="57" spans="1:9" ht="15" customHeight="1" thickBot="1">
      <c r="A57" s="56"/>
      <c r="B57" s="7" t="s">
        <v>39</v>
      </c>
      <c r="C57" s="32">
        <v>6209</v>
      </c>
      <c r="D57" s="19">
        <v>-111270</v>
      </c>
      <c r="E57" s="26"/>
      <c r="F57" s="19">
        <v>0</v>
      </c>
      <c r="G57" s="1"/>
    </row>
    <row r="58" spans="1:9" ht="15" customHeight="1" thickBot="1">
      <c r="A58" s="57"/>
      <c r="B58" s="49" t="s">
        <v>44</v>
      </c>
      <c r="C58" s="51">
        <v>4300</v>
      </c>
      <c r="D58" s="40">
        <v>-100000</v>
      </c>
      <c r="E58" s="41" t="s">
        <v>26</v>
      </c>
      <c r="F58" s="40">
        <v>2150330</v>
      </c>
      <c r="G58" s="1"/>
    </row>
    <row r="59" spans="1:9" ht="15" customHeight="1" thickBot="1">
      <c r="A59" s="55" t="s">
        <v>89</v>
      </c>
      <c r="B59" s="55" t="s">
        <v>90</v>
      </c>
      <c r="C59" s="52"/>
      <c r="D59" s="15">
        <v>0</v>
      </c>
      <c r="E59" s="23" t="s">
        <v>86</v>
      </c>
      <c r="F59" s="15">
        <v>1500</v>
      </c>
      <c r="G59" s="1"/>
    </row>
    <row r="60" spans="1:9" ht="15" customHeight="1" thickBot="1">
      <c r="A60" s="57"/>
      <c r="B60" s="57"/>
      <c r="C60" s="32"/>
      <c r="D60" s="19">
        <v>0</v>
      </c>
      <c r="E60" s="53" t="s">
        <v>42</v>
      </c>
      <c r="F60" s="54">
        <v>3500</v>
      </c>
    </row>
    <row r="61" spans="1:9" ht="20.25" customHeight="1" thickBot="1">
      <c r="A61" s="64" t="s">
        <v>3</v>
      </c>
      <c r="B61" s="65"/>
      <c r="C61" s="13"/>
      <c r="D61" s="34">
        <f>SUM(D8:D60)</f>
        <v>-6301971</v>
      </c>
      <c r="E61" s="12"/>
      <c r="F61" s="34">
        <f>SUM(F8:F60)</f>
        <v>14385589</v>
      </c>
      <c r="G61" s="1"/>
      <c r="I61" s="6"/>
    </row>
    <row r="62" spans="1:9" ht="16.5" thickBot="1">
      <c r="A62" s="59" t="s">
        <v>2</v>
      </c>
      <c r="B62" s="60"/>
      <c r="C62" s="38"/>
      <c r="D62" s="35"/>
      <c r="E62" s="28"/>
      <c r="F62" s="35"/>
      <c r="G62" s="1"/>
      <c r="I62" s="6"/>
    </row>
    <row r="63" spans="1:9" ht="16.5" thickBot="1">
      <c r="A63" s="61" t="s">
        <v>10</v>
      </c>
      <c r="B63" s="61"/>
      <c r="C63" s="27"/>
      <c r="D63" s="36">
        <f>SUM(D9,D13,D17,D18,D41,D46,D47,D48,D52,D53,D58)</f>
        <v>-2755533</v>
      </c>
      <c r="E63" s="29"/>
      <c r="F63" s="36">
        <f>F11+F13+F17+F18+F19+F20+F21+F22+F23+F24+F25+F26+F27+F28+F29+F30+F31+F32+F33+F34+F35+F36+F45+F46+F49+F50+F52+F54+F55+F56+F59+F60</f>
        <v>7075741</v>
      </c>
      <c r="G63" s="1"/>
      <c r="I63" s="6"/>
    </row>
    <row r="64" spans="1:9" ht="24.75" customHeight="1" thickBot="1">
      <c r="A64" s="62" t="s">
        <v>11</v>
      </c>
      <c r="B64" s="63"/>
      <c r="C64" s="39"/>
      <c r="D64" s="37">
        <f>SUM(D10,D12,D42,D43,D49,D50,D57)</f>
        <v>-3546438</v>
      </c>
      <c r="E64" s="30"/>
      <c r="F64" s="37">
        <f>F8+F14+F15+F16+F37+F38+F39+F40+F43+F44+F47+F51+F53+F58</f>
        <v>7309848</v>
      </c>
      <c r="G64" s="3"/>
      <c r="H64" s="1"/>
    </row>
    <row r="65" spans="1:8" ht="15">
      <c r="A65" s="2"/>
      <c r="B65" s="5"/>
      <c r="C65" s="11"/>
      <c r="D65" s="10">
        <f>SUM(D63:D64)</f>
        <v>-6301971</v>
      </c>
      <c r="E65" s="3"/>
      <c r="F65" s="10">
        <f>SUM(F63:F64)</f>
        <v>14385589</v>
      </c>
      <c r="G65" s="3"/>
      <c r="H65" s="1"/>
    </row>
    <row r="66" spans="1:8" ht="15">
      <c r="A66" s="2"/>
      <c r="B66" s="4"/>
      <c r="C66" s="4"/>
      <c r="D66" s="10"/>
      <c r="E66" s="10"/>
      <c r="F66" s="10"/>
      <c r="G66" s="2"/>
      <c r="H66" s="1"/>
    </row>
    <row r="67" spans="1:8" ht="15">
      <c r="A67" s="2"/>
      <c r="B67" s="2"/>
      <c r="C67" s="3"/>
      <c r="D67" s="10"/>
      <c r="E67" s="10"/>
      <c r="F67" s="10"/>
      <c r="G67" s="3"/>
    </row>
    <row r="68" spans="1:8">
      <c r="A68" s="2"/>
      <c r="B68" s="2"/>
      <c r="C68" s="9"/>
      <c r="D68" s="3"/>
      <c r="E68" s="3"/>
      <c r="F68" s="2"/>
      <c r="G68" s="2"/>
    </row>
    <row r="69" spans="1:8">
      <c r="A69" s="2"/>
      <c r="B69" s="2"/>
      <c r="C69" s="8"/>
      <c r="D69" s="8"/>
      <c r="E69" s="3"/>
      <c r="F69" s="2"/>
      <c r="G69" s="2"/>
    </row>
    <row r="70" spans="1:8" ht="198" customHeight="1">
      <c r="A70" s="58"/>
      <c r="B70" s="58"/>
      <c r="C70" s="58"/>
      <c r="D70" s="58"/>
      <c r="E70" s="58"/>
      <c r="F70" s="58"/>
      <c r="G70" s="2"/>
    </row>
    <row r="71" spans="1:8">
      <c r="A71" s="2"/>
      <c r="B71" s="2"/>
      <c r="C71" s="2"/>
      <c r="D71" s="2"/>
      <c r="E71" s="3"/>
      <c r="F71" s="2"/>
      <c r="G71" s="2"/>
    </row>
    <row r="72" spans="1:8">
      <c r="A72" s="2"/>
      <c r="B72" s="2"/>
      <c r="C72" s="8"/>
      <c r="D72" s="2"/>
      <c r="E72" s="2"/>
      <c r="F72" s="2"/>
      <c r="G72" s="2"/>
    </row>
  </sheetData>
  <mergeCells count="26">
    <mergeCell ref="A42:A43"/>
    <mergeCell ref="A48:A49"/>
    <mergeCell ref="A1:F1"/>
    <mergeCell ref="A3:F3"/>
    <mergeCell ref="A4:F4"/>
    <mergeCell ref="A5:F5"/>
    <mergeCell ref="A6:A7"/>
    <mergeCell ref="B6:B7"/>
    <mergeCell ref="C6:D6"/>
    <mergeCell ref="E6:F6"/>
    <mergeCell ref="B9:B10"/>
    <mergeCell ref="A9:A11"/>
    <mergeCell ref="A13:A16"/>
    <mergeCell ref="B17:B40"/>
    <mergeCell ref="A17:A40"/>
    <mergeCell ref="A70:F70"/>
    <mergeCell ref="A62:B62"/>
    <mergeCell ref="A63:B63"/>
    <mergeCell ref="A64:B64"/>
    <mergeCell ref="A61:B61"/>
    <mergeCell ref="B55:B56"/>
    <mergeCell ref="B52:B53"/>
    <mergeCell ref="B59:B60"/>
    <mergeCell ref="A59:A60"/>
    <mergeCell ref="A50:A58"/>
    <mergeCell ref="B50:B51"/>
  </mergeCells>
  <printOptions horizontalCentered="1"/>
  <pageMargins left="0.70866141732283472" right="0.51181102362204722" top="0.35433070866141736" bottom="0.74803149606299213" header="0.31496062992125984" footer="0.31496062992125984"/>
  <pageSetup paperSize="9" scale="85" orientation="portrait" r:id="rId1"/>
  <rowBreaks count="1" manualBreakCount="1">
    <brk id="49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2</vt:i4>
      </vt:variant>
    </vt:vector>
  </HeadingPairs>
  <TitlesOfParts>
    <vt:vector size="3" baseType="lpstr">
      <vt:lpstr>Załącznik Nr 1</vt:lpstr>
      <vt:lpstr>'Załącznik Nr 1'!Obszar_wydruku</vt:lpstr>
      <vt:lpstr>'Załącznik Nr 1'!Tytuły_wydruku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m.jachymczyk</dc:creator>
  <cp:lastModifiedBy>j.pirog</cp:lastModifiedBy>
  <cp:lastPrinted>2014-06-17T11:07:05Z</cp:lastPrinted>
  <dcterms:created xsi:type="dcterms:W3CDTF">2013-02-21T12:03:23Z</dcterms:created>
  <dcterms:modified xsi:type="dcterms:W3CDTF">2014-06-17T11:07:12Z</dcterms:modified>
</cp:coreProperties>
</file>