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66925"/>
  <mc:AlternateContent xmlns:mc="http://schemas.openxmlformats.org/markup-compatibility/2006">
    <mc:Choice Requires="x15">
      <x15ac:absPath xmlns:x15ac="http://schemas.microsoft.com/office/spreadsheetml/2010/11/ac" url="C:\Users\m.szpyt\Desktop\"/>
    </mc:Choice>
  </mc:AlternateContent>
  <xr:revisionPtr revIDLastSave="0" documentId="13_ncr:1_{02DC2457-E3AD-4CBA-A9B5-A7ED097E8699}" xr6:coauthVersionLast="47" xr6:coauthVersionMax="47" xr10:uidLastSave="{00000000-0000-0000-0000-000000000000}"/>
  <bookViews>
    <workbookView xWindow="-120" yWindow="-120" windowWidth="29040" windowHeight="15840" tabRatio="461" xr2:uid="{00000000-000D-0000-FFFF-FFFF00000000}"/>
  </bookViews>
  <sheets>
    <sheet name="Perspektywa 2014-2020" sheetId="2" r:id="rId1"/>
  </sheets>
  <externalReferences>
    <externalReference r:id="rId2"/>
  </externalReferences>
  <definedNames>
    <definedName name="Kategoria">OFFSET([1]D!$B$9,0,0,COUNTA([1]D!$B$9:$B$28),1)</definedName>
    <definedName name="_xlnm.Print_Area" localSheetId="0">'Perspektywa 2014-2020'!$A$1:$R$10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5" i="2" l="1"/>
  <c r="N10" i="2"/>
  <c r="H3" i="2" l="1"/>
  <c r="N3" i="2"/>
  <c r="N5" i="2"/>
  <c r="H6" i="2"/>
  <c r="N6" i="2"/>
  <c r="H7" i="2"/>
  <c r="N7" i="2"/>
  <c r="H8" i="2"/>
  <c r="N8" i="2"/>
  <c r="H9" i="2"/>
  <c r="N9" i="2"/>
  <c r="H10" i="2"/>
</calcChain>
</file>

<file path=xl/sharedStrings.xml><?xml version="1.0" encoding="utf-8"?>
<sst xmlns="http://schemas.openxmlformats.org/spreadsheetml/2006/main" count="84" uniqueCount="68">
  <si>
    <t>Nazwa zadania</t>
  </si>
  <si>
    <t>Całkowita wartość projektu</t>
  </si>
  <si>
    <t>Wartość dofinansowania ze środków Budżetu Państwa</t>
  </si>
  <si>
    <t>Wkład własny (BW + ewent. JST)</t>
  </si>
  <si>
    <t>Lata realizacji</t>
  </si>
  <si>
    <t>Stan zaawansowania (dokumentacja, wydanie ZRID, przetarg, podpisanie umów, Wykonawca)</t>
  </si>
  <si>
    <t>Wartość dofinansowania</t>
  </si>
  <si>
    <t xml:space="preserve">Program </t>
  </si>
  <si>
    <t>RPO WP</t>
  </si>
  <si>
    <t>Budowa obwodnicy Narola w ciągu DW nr 865</t>
  </si>
  <si>
    <t>2021 - 2022</t>
  </si>
  <si>
    <t>2021 - 2023</t>
  </si>
  <si>
    <t>2020 - 2022</t>
  </si>
  <si>
    <t>2018 - 2021</t>
  </si>
  <si>
    <t>2019 - 2022</t>
  </si>
  <si>
    <t>Kierownik Projektu</t>
  </si>
  <si>
    <t>Krzysztof Rożek</t>
  </si>
  <si>
    <t>Edyta Bochenek</t>
  </si>
  <si>
    <t>Tomasz Skotnicki</t>
  </si>
  <si>
    <t>Edyta Łozińska-Zubel</t>
  </si>
  <si>
    <t>Wojciech Lech</t>
  </si>
  <si>
    <t>L.p.</t>
  </si>
  <si>
    <t>Etap/odcinek</t>
  </si>
  <si>
    <t xml:space="preserve">Zakończenie inwestycji wg Umowy/Aneksu </t>
  </si>
  <si>
    <t>Łączna długość inwestycji [km]</t>
  </si>
  <si>
    <t>w tym: długość nowo budowanego odcinka</t>
  </si>
  <si>
    <t>w tym: długość przebudowywanego/rozbudowywanego odcinka</t>
  </si>
  <si>
    <t>Budowa/przebudowa drogi wojewódzkiej nr 835 
Lublin-Przeworsk-Grabownica Starzeńska 
na odcinku od DK 94 do miasta Kańczuga - etap I</t>
  </si>
  <si>
    <t>Etap I (DK94 -Urzejowice)</t>
  </si>
  <si>
    <t>Budowa/przebudowa drogi wojewódzkiej nr 835 
Lublin-Przeworsk-Grabownica Starzeńska 
na odcinku od DK 94 do miasta Kańczuga - etap II</t>
  </si>
  <si>
    <t>Etap II (Urzejowice-Kańczuga)</t>
  </si>
  <si>
    <t>Budowa nowego odcinka drogi wojewódzkiej nr 984 
od m. Piątkowiec przez m. Rzędzianowice 
do ul. Sienkiewicza w Mielcu wraz z budową mostu 
na rzece Wisłoka - etap I i II</t>
  </si>
  <si>
    <t>Etap I i II (Piątkowiec-Rzędzianowice)</t>
  </si>
  <si>
    <t>Etap I (Pantalowice-Pruchnik)</t>
  </si>
  <si>
    <t>Etap I (Solina-Myczków)</t>
  </si>
  <si>
    <t>Przebudowa/rozbudowa drogi wojewódzkiej nr 881 
na odcinku Kańczuga-Pruchnik</t>
  </si>
  <si>
    <t>Przebudowa/rozbudowa drogi wojewódzkiej 895 
na odcinku Solina-Myczków i DW 894 na odcinku Hoczew-Polańczyk - etap I</t>
  </si>
  <si>
    <t>Przebudowa/rozbudowa DW 895 
na odcinku Solina-Myczków i DW 894 na odcinku Hoczew-Polańczyk - etap II</t>
  </si>
  <si>
    <t>Etap II (Hoczew-Polańczyk)</t>
  </si>
  <si>
    <t>Budowa drogi wojewódzkiej nr 886 
na odcinku pomiędzy planowaną obwodnicą m. Sanoka 
a drogą krajową nr 28</t>
  </si>
  <si>
    <t>-</t>
  </si>
  <si>
    <t>2018 - 2022</t>
  </si>
  <si>
    <t>30.09.2022 (umowa)                    20.06.2023 (aneks)</t>
  </si>
  <si>
    <t>Sukcesywnie realizowane są roboty związane z budową nowego odcinka drogi wojewódzkiej nr 835, jak również roboty związane z przebudową/rozbudową odcinka istniejącego.                                                                                                             
Na nowo budowanym odcinku aktualnie wykonywane są m.in. roboty związane z budową obiektu mostowego MD-1 (wykonywanie ustroju nośnego, budowa muru oporowego) w zakresie robót ziemnych wykonano nasyp przeciążeniowy (trwa jego konsolidacja) oraz realizowane są roboty w zakresie dolnych i górnychwarstw konstrukcyjnych jezdni .
Na przebudowanym odcinku DW835 realizowane są roboty związane z odwodnieniem korpusu drogowego,  budowa pierścienia ronda, prace brukarskie związane z budową chodników dla pieszych oraz zatok autobusowych, a także przebudowa zjazdów indywidualnych i publicznych. Trwa przebudowa infrastruktury towarzyszącej, tj. budowa kanalizacji deszczowej, przebudowa sieci wodociągowej, przebudowa sieci nN, przebudowa/budowa oświetlenia, przebudowa i zabezpieczenie sieci telekomunikacyjnych, przebudowa/zabezpieczenie sieci gazowej.
Z tytułu wystąpienia czynników niezależnych od Stron Kontraktu (szczegółowo opisanych w Protokole Konieczności nr 5 z dnia 15.09.2022 r.), które uniemożliwiły Wykonawcy realizację robót zgodnie z pierwotnym harmonogramem, termin realizacji robót budowlanych został wydłużony do dnia 20.06.2023 r.</t>
  </si>
  <si>
    <t xml:space="preserve"> ETAP I
Wykonywana jest nawierzchnia ścieralna na ciagu głównym oraz na drogach serwisowych i zjazadch. Sukcesywnie wyknywane są pobocza z kruszywa łamanego, humusowanie skarp i dna rowów oraz stabilzacja pasa drogowego. Zakończono monatż ekranów akustycznych i montaż słupów oświetlenia.
ETAP II
Wykonywane jest: oznakowanie poziome i pionowe, pobocza z kruszywa łamanego, stabilizacja pasa drogowego, humusowanie skarp i dna rowów, montaż barier energochłonnych i oświetlenia drogowego oraz nawierzchnia ścieralna na zjazdach 
Podpisano Protokoły Konieczności na zmianę terminu zakończenia robót dla 2 zadań na dzień 31.10.2022r.
W śalad za PK sporządzone zostaną Aneksy sankcjonujące wydłużenie termin realizacji.
Wykonawca złożył  ostateczne roszczenie z tytułu wzrostu kosztów wykonania na obu zdaniach spowodowane nieprzewidywalnym wzrostem cen w wyniku agresji zbrojnej Federacjo Rosyjskiej na Ukrainę. PZDW ponownie wystapił o decyzję kierunkową dla uznania roszczenia w kwocie 10% wartosci pierwotnej kontraktu z uwzglednieniem już przynanego wzrostu wartosci Umowy z tego tytułu.</t>
  </si>
  <si>
    <t>Na ukończeniu jest uzgadnianie projektów wykonawczych, aktualizacja/prolongata warunków technicznych, zawieranie umów/porozumień z Zarzadcami/Gestorami sieci. Wykonawca realizuje  roboty branży drogowej oraz mostowej. Wykonywana jest przebudowa infrastruktury towarzyszacej, tj. budowa kanalizacji deszczowej, przebudowa sieci kanalizacji sanitarnej, wodociągowej, gazowej oraz elektrycznej. Wykonawca sukcesywnie przedkłada tzw. roszczenia przejściowe, w których wykazuje wpływ konfliktu zbrojnego w Ukrainie na wzrost Kosztu wykonania przedmiotu Umowy.
We wrześniu wystąpiły intensywne i długotrawłe opady deszczu które w dużym stopniu uniemozliwiały prowadzenie prac.</t>
  </si>
  <si>
    <t>Zakończono rozliczenie finansowe inwestycji. Trwa  analiza roszczenia Wykonawcy w zakresie nieprzewidywalnego wzrostu cen. Po analizie roszczenia w zakresie kosztów ogólnych podjeto decyzje o odrzuceniu przedmiotowego roszczenia.</t>
  </si>
  <si>
    <t xml:space="preserve">Sukcesywnie kontynuowane są prace przygotowawcze polegające na rozbiórce elementów dróg i ulic a równoczesnie wykonywane są roboty ziemne (tj. wykopy i nasypy) oraz wzmacnianie podłoża. Trwają roboty budowlane w zakresie warstw konstrukcyjnych nawierzchni na drugiej połowie jezdni i zwiazane z tym przekładanie ruchu na kolejne odcinki. Wykonawca realizuje roboty branżowe, tj. budowę kanalizacji deszczowej, kanału technologicznego oraz oświetlenia. Po uzyskaniu decyzji pozwolenia na użytkowanie tymczasowego obiektu mostowego na rzece San rozpoczęto rozbiórkę istniejacego  mostu stałego oraz prace związane z deskowaniem nowego ustroju nośnego na leżni do nasuwania. Wykonawca rozpoczął roboty mające na celu zabezpieczenie powstałego osuwiska w km 12+670.
Wykonawca uzyskał zmienioną decyzję pozwolenia wodnoprawnego w zakresie zarurowania rowu drogowego, zmiany konstrukcji obiektu M1 oraz zmiany posadowienia obiektu M2. W ślad za zmianą pozwolenia wodnoprawnego Wykonawca wystąpił z wnioskiem o zmianę decyzji ZRID w zakresie jw. 
Wykonawca wystąpił z roszczeniem czasowym i kosztowym w zakresie kosztów ogólnych oraz składa cykliczne roszczenia w zakresie uznania nieprzewidywalnych wzrostów cen. Trwa analizowanie wniosku Wykonawcy w zakresie zmiany terminu realizacji robót budowlanych. </t>
  </si>
  <si>
    <t xml:space="preserve">Roboty w ramach Kontraktu toczą się jedynie na odcinku  od km 10+919,43 do km 10+942,23 obejmującego obiekt Nr 9, gdyż toku realizacji wynikneły okoliczności uniemożliwiające wykonanie obiektu pod ok. 9-cio metrowym nasypem w technologii przecisku hydraulicznego. Zakończono roboty konstrukcyjne związane z budową przepustu i aktulanie trwa wykonywanie zasypki i odbudowa nasypu drogowego. 
</t>
  </si>
  <si>
    <t xml:space="preserve">Obecnie na projekcie:
- na ukończeniu jest faza projektowa (projekty wykonawcze) oraz wdrażanie zmian nieistotnych zgodnych z art. 36 prawa budowlanego
- wykonywane są roboty związane z budową ustroju nośnego wiaduktu WD-1
- kontynuowane są roboty związane z dolnymi warstwami konstrukyjnymi jezdni zasadniczej
- rozpoczęto rozbiórkę nasypu przeciążeniowego od strony ronda na obwodnicy
- rozpoczęto profilowanie rowów i humusowanie
Ze względu na opady niekorzystne warunki atmosferyczne roboty we wrześniu były bardzo mocno ograniczone. Wykonawca poinformował oficjalnie  o tym fakcie Zamawiającego i IK.
W związku z interwencją jednego z okolicznych  mieszkańców Nadzór Budowlany przeprowadził kontrolę budowy - nie wykazano uchybień.
W trakcie wykonywania robót ziemnych pod jedną z dróg serwisowych Wykonawca natrafił na  nielegalne składowisko odpadów - procedowana jest wycena jego usunięcia.
Wykonawca składa cykliczne roszczenia w zakresie uznania kosztów nieprzewidywalnych wzrostów cen.
Sąd Okręgowy w Rzeszowie wyznaczył terminy rozpraw w sprawie z powództwa pierwszego Wykonawcy - kwestia odstą[pienia od Kontraktu. </t>
  </si>
  <si>
    <t>Trwa rozliczanie finansowe budowy oraz analiza roszczenia Wykonawcy w zakresie nieprzewidywalnego wzrostu cen .</t>
  </si>
  <si>
    <t>Informacja na temat stopnia zaawansowania realizacji inwestycji na drogach wojewódzkich prowadzonych w ramach RPO WP 2014 – 2020</t>
  </si>
  <si>
    <t>Wykonawca</t>
  </si>
  <si>
    <r>
      <rPr>
        <i/>
        <sz val="10"/>
        <rFont val="Arial"/>
        <family val="2"/>
        <charset val="238"/>
      </rPr>
      <t>Konsorcjum:</t>
    </r>
    <r>
      <rPr>
        <sz val="10"/>
        <rFont val="Arial"/>
        <family val="2"/>
        <charset val="238"/>
      </rPr>
      <t xml:space="preserve">
PBI Infrastruktura S.A.
PBI WMB Sp. z o.o.</t>
    </r>
  </si>
  <si>
    <t>EUROVIA POLSKA S.A.</t>
  </si>
  <si>
    <r>
      <rPr>
        <i/>
        <sz val="10"/>
        <rFont val="Arial"/>
        <family val="2"/>
        <charset val="238"/>
      </rPr>
      <t>Konsorcjum:</t>
    </r>
    <r>
      <rPr>
        <sz val="10"/>
        <rFont val="Arial"/>
        <family val="2"/>
        <charset val="238"/>
      </rPr>
      <t xml:space="preserve">
Przedsiębiorstwo Robót Drogowych Sp. z o.o. w Mielcu
Remost Sp z o.o.</t>
    </r>
  </si>
  <si>
    <t>Przedsiębiorstwo Drogowo-Mostowe S.A. 
z siedzibą w Dębicy</t>
  </si>
  <si>
    <t>BUDIMEX S.A.</t>
  </si>
  <si>
    <r>
      <rPr>
        <i/>
        <sz val="10"/>
        <rFont val="Arial"/>
        <family val="2"/>
        <charset val="238"/>
      </rPr>
      <t>Konsorcjum:</t>
    </r>
    <r>
      <rPr>
        <sz val="10"/>
        <rFont val="Arial"/>
        <family val="2"/>
        <charset val="238"/>
      </rPr>
      <t xml:space="preserve">
Rejon Budowy Dróg i Mostów w Krośnie Sp. z o.o.
Przedsiębiorstwo Robót Drogowych i Mostowych Sp.z o.o Sanok
Remost Sp z o.o.</t>
    </r>
  </si>
  <si>
    <t>STRABAG Sp. z o.o.</t>
  </si>
  <si>
    <t>Inwestycja zakończona</t>
  </si>
  <si>
    <t xml:space="preserve">UWAGI </t>
  </si>
  <si>
    <t>Zakończenie inwestycji wg stanu zaawansowania prac (przyczyny zmiany terminu podano w UWAGACH)</t>
  </si>
  <si>
    <t>Wykonawca zgłosił występowanie nieprzewidywalnych warunków fizycznych w postaci odmiennego podłoża gruntowego co spowodowało konieczność opracowania optymalnych rozwiazań w zakresie warstw konstrukcyjnych drogi i  brak mozliwości podjęcia robót w tym zakresie w zakładanym terminie. Planowane jest przeprowadzenie formalnych procedur w zakresie  usankcjonowania zmiany terminu w ramach Aneksu do Umowy.</t>
  </si>
  <si>
    <t>Ze względu na wystąpienie awarii na obiekcie inżynierskim Nr 9 podczas wykonywania robót w technologii przecisku zaszła konieczność wykonywania robót budowlanych w technologii rozkopu otwartego. Poza rejonem obiektu nr 9, pozostały odcinek wraz z jedenastoma obiektami mostowymi został zakończony w terminie 21.12.2021 r.</t>
  </si>
  <si>
    <t>Konieczność wydłużenia terminu realizacji nastąpiła w szczególności z uwagi na wydłużoną procedurę zatwierdzania projektów wykonawczych oraz wstrzymanie wykonywania robót przez Państwowego Wojewódzkiego Konserwatora zabytków ze względu na dokonane znaleziska archeologivczne i rozszeszenie obszaru badań w tym zakresie.</t>
  </si>
  <si>
    <t>Podpisaniem stosownych Protokołów Konieczności oraz Aneksów usankcjonowano zmianę Terminu Czasu na Wykonanie dla Etapu I i II ze względu na wystąpienie niekorzystnych warunków atmosferycznych uniemożliwiajacych wykonywanie robót zgodnie ze specyfikacjami technicznymi ich wykonannia z 30.09.2022 r. na 31.11.2022 r.</t>
  </si>
  <si>
    <t>Trwa analiza i procedowanie wniosku Wykonawcy w zakresie zmiany terminu realizacji ze względu na duże opóźnienia w wydaniu decyzji administracyjnych (decyzja środowiskowa, pozwolenie wodnoprawne, odstępstwa, ZRID), konieczność wykonania robót dodatkowych (m.in. kanału technologicznego, dodatkowych chodników dla JST) oraz nieprzewidywalne warunki fizyczne w postaci wysokich stanów wód w zbiorniku pośrednim zapory w Solinie uwarunkowane przacą elektrowni.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</si>
</sst>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yyyy"/>
  </numFmts>
  <fonts count="9" x14ac:knownFonts="1">
    <font>
      <sz val="11"/>
      <color theme="1"/>
      <name val="Calibri"/>
      <family val="2"/>
      <charset val="238"/>
      <scheme val="minor"/>
    </font>
    <font>
      <sz val="10"/>
      <color theme="1"/>
      <name val="Calibri"/>
      <family val="2"/>
      <charset val="238"/>
      <scheme val="minor"/>
    </font>
    <font>
      <sz val="11"/>
      <color theme="1"/>
      <name val="Calibri"/>
      <family val="2"/>
      <scheme val="minor"/>
    </font>
    <font>
      <sz val="10"/>
      <name val="Arial"/>
      <family val="2"/>
      <charset val="238"/>
    </font>
    <font>
      <b/>
      <sz val="11"/>
      <color theme="1"/>
      <name val="Calibri"/>
      <family val="2"/>
      <charset val="238"/>
      <scheme val="minor"/>
    </font>
    <font>
      <b/>
      <sz val="16"/>
      <name val="Arial"/>
      <family val="2"/>
      <charset val="238"/>
    </font>
    <font>
      <b/>
      <sz val="10"/>
      <name val="Arial"/>
      <family val="2"/>
      <charset val="238"/>
    </font>
    <font>
      <sz val="10"/>
      <color theme="1"/>
      <name val="Arial"/>
      <family val="2"/>
      <charset val="238"/>
    </font>
    <font>
      <i/>
      <sz val="10"/>
      <name val="Arial"/>
      <family val="2"/>
      <charset val="238"/>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2" fillId="0" borderId="0"/>
  </cellStyleXfs>
  <cellXfs count="28">
    <xf numFmtId="0" fontId="0" fillId="0" borderId="0" xfId="0"/>
    <xf numFmtId="0" fontId="1" fillId="0" borderId="0" xfId="0" applyFont="1" applyAlignment="1">
      <alignment horizontal="center"/>
    </xf>
    <xf numFmtId="0" fontId="0" fillId="0" borderId="0" xfId="0" applyAlignment="1">
      <alignment horizontal="center" wrapText="1"/>
    </xf>
    <xf numFmtId="0" fontId="0" fillId="0" borderId="0" xfId="0" applyAlignment="1">
      <alignment horizontal="center"/>
    </xf>
    <xf numFmtId="0" fontId="4" fillId="0" borderId="0" xfId="0" applyFont="1"/>
    <xf numFmtId="0" fontId="3" fillId="0" borderId="1" xfId="1" applyFont="1" applyBorder="1" applyAlignment="1">
      <alignment horizontal="left" vertical="center" wrapText="1"/>
    </xf>
    <xf numFmtId="0" fontId="6" fillId="0" borderId="2" xfId="0" applyFont="1" applyBorder="1" applyAlignment="1">
      <alignment horizontal="center" vertic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wrapText="1"/>
    </xf>
    <xf numFmtId="0" fontId="3" fillId="0" borderId="1" xfId="0" quotePrefix="1" applyFont="1" applyBorder="1" applyAlignment="1">
      <alignment horizontal="center" vertical="center" wrapText="1"/>
    </xf>
    <xf numFmtId="4" fontId="3" fillId="0" borderId="1" xfId="0" applyNumberFormat="1" applyFont="1" applyBorder="1" applyAlignment="1">
      <alignment horizontal="center" vertical="center"/>
    </xf>
    <xf numFmtId="0" fontId="6" fillId="0" borderId="2" xfId="0" applyFont="1" applyBorder="1" applyAlignment="1">
      <alignment horizontal="center" vertical="center"/>
    </xf>
    <xf numFmtId="0" fontId="3" fillId="0" borderId="1" xfId="0" applyFont="1" applyBorder="1" applyAlignment="1">
      <alignment vertical="center" wrapText="1"/>
    </xf>
    <xf numFmtId="0" fontId="7" fillId="0" borderId="1" xfId="0" applyFont="1" applyBorder="1" applyAlignment="1">
      <alignment horizontal="left" vertical="center" wrapText="1"/>
    </xf>
    <xf numFmtId="0" fontId="3" fillId="2" borderId="1" xfId="0" quotePrefix="1" applyFont="1" applyFill="1" applyBorder="1" applyAlignment="1">
      <alignment horizontal="center" vertical="center"/>
    </xf>
    <xf numFmtId="0" fontId="3" fillId="0" borderId="1" xfId="0" quotePrefix="1" applyFont="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quotePrefix="1" applyFont="1" applyFill="1" applyBorder="1" applyAlignment="1">
      <alignment horizontal="center" vertical="center" wrapText="1"/>
    </xf>
    <xf numFmtId="164" fontId="3" fillId="2" borderId="1" xfId="0" applyNumberFormat="1" applyFont="1" applyFill="1" applyBorder="1" applyAlignment="1">
      <alignment horizontal="center" vertical="center"/>
    </xf>
    <xf numFmtId="4" fontId="3" fillId="2" borderId="1" xfId="0" applyNumberFormat="1" applyFont="1" applyFill="1" applyBorder="1" applyAlignment="1">
      <alignment horizontal="center" vertical="center"/>
    </xf>
    <xf numFmtId="0" fontId="3" fillId="2" borderId="1" xfId="0" applyFont="1" applyFill="1" applyBorder="1" applyAlignment="1">
      <alignment vertical="center" wrapText="1"/>
    </xf>
    <xf numFmtId="14" fontId="3" fillId="0" borderId="1" xfId="0" applyNumberFormat="1"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cellXfs>
  <cellStyles count="2">
    <cellStyle name="Normalny" xfId="0" builtinId="0"/>
    <cellStyle name="Normalny 2" xfId="1" xr:uid="{00000000-0005-0000-0000-000002000000}"/>
  </cellStyles>
  <dxfs count="0"/>
  <tableStyles count="0" defaultTableStyle="TableStyleMedium2" defaultPivotStyle="PivotStyleLight16"/>
  <colors>
    <mruColors>
      <color rgb="FFFFFFCC"/>
      <color rgb="FFFBFD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50.252\fundusze\Users\Marcin\Desktop\Wspolne\www.pzdw.pl%20-%20informacje%20o%20projektach\Inwestycje-strona_pzdw-wersjaOST(do_KS)@2020-08-28(uzupelnien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westycje"/>
      <sheetName val="D"/>
    </sheetNames>
    <sheetDataSet>
      <sheetData sheetId="0"/>
      <sheetData sheetId="1">
        <row r="9">
          <cell r="B9" t="str">
            <v>RPO WP</v>
          </cell>
        </row>
        <row r="10">
          <cell r="B10" t="str">
            <v>PO PW</v>
          </cell>
        </row>
        <row r="11">
          <cell r="B11" t="str">
            <v>INTERREG PL-SK 2014-2020</v>
          </cell>
        </row>
        <row r="12">
          <cell r="B12" t="str">
            <v>PWT PL-BY-UA</v>
          </cell>
        </row>
        <row r="13">
          <cell r="B13" t="str">
            <v>Pozostałe</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0"/>
  <sheetViews>
    <sheetView tabSelected="1" view="pageBreakPreview" zoomScale="40" zoomScaleNormal="55" zoomScaleSheetLayoutView="40" workbookViewId="0">
      <pane ySplit="2" topLeftCell="A6" activePane="bottomLeft" state="frozen"/>
      <selection pane="bottomLeft" activeCell="Z3" sqref="Z3"/>
    </sheetView>
  </sheetViews>
  <sheetFormatPr defaultRowHeight="15" x14ac:dyDescent="0.25"/>
  <cols>
    <col min="1" max="1" width="4.28515625" style="1" bestFit="1" customWidth="1"/>
    <col min="2" max="2" width="47.7109375" customWidth="1"/>
    <col min="3" max="3" width="11.5703125" customWidth="1"/>
    <col min="4" max="4" width="17.5703125" style="2" customWidth="1"/>
    <col min="5" max="5" width="11.28515625" style="3" bestFit="1" customWidth="1"/>
    <col min="6" max="6" width="15.7109375" style="3" customWidth="1"/>
    <col min="7" max="7" width="17.42578125" style="3" customWidth="1"/>
    <col min="8" max="8" width="10.7109375" style="3" bestFit="1" customWidth="1"/>
    <col min="9" max="9" width="13.28515625" style="3" customWidth="1"/>
    <col min="10" max="10" width="15.140625" style="3" customWidth="1"/>
    <col min="11" max="11" width="17.5703125" style="3" bestFit="1" customWidth="1"/>
    <col min="12" max="12" width="16.85546875" style="3" bestFit="1" customWidth="1"/>
    <col min="13" max="13" width="17" style="3" bestFit="1" customWidth="1"/>
    <col min="14" max="14" width="18" style="3" bestFit="1" customWidth="1"/>
    <col min="15" max="15" width="47.7109375" customWidth="1"/>
    <col min="16" max="16" width="26.7109375" customWidth="1"/>
    <col min="17" max="17" width="23.42578125" customWidth="1"/>
    <col min="18" max="18" width="24.5703125" customWidth="1"/>
  </cols>
  <sheetData>
    <row r="1" spans="1:18" ht="24" customHeight="1" x14ac:dyDescent="0.25">
      <c r="A1" s="26" t="s">
        <v>51</v>
      </c>
      <c r="B1" s="27"/>
      <c r="C1" s="27"/>
      <c r="D1" s="27"/>
      <c r="E1" s="27"/>
      <c r="F1" s="27"/>
      <c r="G1" s="27"/>
      <c r="H1" s="27"/>
      <c r="I1" s="27"/>
      <c r="J1" s="27"/>
      <c r="K1" s="27"/>
      <c r="L1" s="27"/>
      <c r="M1" s="27"/>
      <c r="N1" s="27"/>
      <c r="O1" s="27"/>
      <c r="P1" s="27"/>
      <c r="Q1" s="27"/>
      <c r="R1" s="27"/>
    </row>
    <row r="2" spans="1:18" s="4" customFormat="1" ht="102.75" customHeight="1" thickBot="1" x14ac:dyDescent="0.3">
      <c r="A2" s="6" t="s">
        <v>21</v>
      </c>
      <c r="B2" s="6" t="s">
        <v>0</v>
      </c>
      <c r="C2" s="6" t="s">
        <v>7</v>
      </c>
      <c r="D2" s="6" t="s">
        <v>22</v>
      </c>
      <c r="E2" s="6" t="s">
        <v>4</v>
      </c>
      <c r="F2" s="6" t="s">
        <v>23</v>
      </c>
      <c r="G2" s="6" t="s">
        <v>62</v>
      </c>
      <c r="H2" s="6" t="s">
        <v>24</v>
      </c>
      <c r="I2" s="6" t="s">
        <v>25</v>
      </c>
      <c r="J2" s="6" t="s">
        <v>26</v>
      </c>
      <c r="K2" s="6" t="s">
        <v>1</v>
      </c>
      <c r="L2" s="6" t="s">
        <v>6</v>
      </c>
      <c r="M2" s="6" t="s">
        <v>2</v>
      </c>
      <c r="N2" s="6" t="s">
        <v>3</v>
      </c>
      <c r="O2" s="6" t="s">
        <v>5</v>
      </c>
      <c r="P2" s="14" t="s">
        <v>52</v>
      </c>
      <c r="Q2" s="14" t="s">
        <v>15</v>
      </c>
      <c r="R2" s="14" t="s">
        <v>61</v>
      </c>
    </row>
    <row r="3" spans="1:18" ht="392.25" customHeight="1" thickTop="1" x14ac:dyDescent="0.25">
      <c r="A3" s="10">
        <v>1</v>
      </c>
      <c r="B3" s="7" t="s">
        <v>27</v>
      </c>
      <c r="C3" s="7" t="s">
        <v>8</v>
      </c>
      <c r="D3" s="7" t="s">
        <v>28</v>
      </c>
      <c r="E3" s="10" t="s">
        <v>10</v>
      </c>
      <c r="F3" s="11" t="s">
        <v>42</v>
      </c>
      <c r="G3" s="25">
        <v>45097</v>
      </c>
      <c r="H3" s="13">
        <f>I3+J3</f>
        <v>6.1099999999999994</v>
      </c>
      <c r="I3" s="13">
        <v>2.11</v>
      </c>
      <c r="J3" s="13">
        <v>4</v>
      </c>
      <c r="K3" s="13">
        <v>38556570.030000001</v>
      </c>
      <c r="L3" s="13">
        <v>32758733.050000001</v>
      </c>
      <c r="M3" s="13">
        <v>0</v>
      </c>
      <c r="N3" s="13">
        <f t="shared" ref="N3:N10" si="0">ROUND(K3-L3-M3,2)</f>
        <v>5797836.9800000004</v>
      </c>
      <c r="O3" s="5" t="s">
        <v>43</v>
      </c>
      <c r="P3" s="7" t="s">
        <v>53</v>
      </c>
      <c r="Q3" s="10" t="s">
        <v>17</v>
      </c>
      <c r="R3" s="7" t="s">
        <v>65</v>
      </c>
    </row>
    <row r="4" spans="1:18" ht="263.25" customHeight="1" x14ac:dyDescent="0.25">
      <c r="A4" s="10">
        <v>2</v>
      </c>
      <c r="B4" s="7" t="s">
        <v>29</v>
      </c>
      <c r="C4" s="7" t="s">
        <v>8</v>
      </c>
      <c r="D4" s="7" t="s">
        <v>30</v>
      </c>
      <c r="E4" s="10" t="s">
        <v>11</v>
      </c>
      <c r="F4" s="25">
        <v>45044</v>
      </c>
      <c r="G4" s="8">
        <v>45170</v>
      </c>
      <c r="H4" s="13">
        <v>6.62</v>
      </c>
      <c r="I4" s="13">
        <v>0</v>
      </c>
      <c r="J4" s="13">
        <v>6.62</v>
      </c>
      <c r="K4" s="13">
        <v>68776911.109999999</v>
      </c>
      <c r="L4" s="13">
        <v>18799434.75</v>
      </c>
      <c r="M4" s="13">
        <v>0</v>
      </c>
      <c r="N4" s="13">
        <v>49977476.359999999</v>
      </c>
      <c r="O4" s="9" t="s">
        <v>45</v>
      </c>
      <c r="P4" s="10" t="s">
        <v>54</v>
      </c>
      <c r="Q4" s="10" t="s">
        <v>17</v>
      </c>
      <c r="R4" s="7" t="s">
        <v>63</v>
      </c>
    </row>
    <row r="5" spans="1:18" ht="364.5" customHeight="1" x14ac:dyDescent="0.25">
      <c r="A5" s="10">
        <v>3</v>
      </c>
      <c r="B5" s="7" t="s">
        <v>31</v>
      </c>
      <c r="C5" s="7" t="s">
        <v>8</v>
      </c>
      <c r="D5" s="7" t="s">
        <v>32</v>
      </c>
      <c r="E5" s="10" t="s">
        <v>12</v>
      </c>
      <c r="F5" s="25">
        <v>44834</v>
      </c>
      <c r="G5" s="25">
        <v>44865</v>
      </c>
      <c r="H5" s="13">
        <f>I5+J5</f>
        <v>7.62</v>
      </c>
      <c r="I5" s="13">
        <v>7.62</v>
      </c>
      <c r="J5" s="13">
        <v>0</v>
      </c>
      <c r="K5" s="13">
        <v>50330775.219999999</v>
      </c>
      <c r="L5" s="13">
        <v>42687964.049999997</v>
      </c>
      <c r="M5" s="13">
        <v>0</v>
      </c>
      <c r="N5" s="13">
        <f t="shared" si="0"/>
        <v>7642811.1699999999</v>
      </c>
      <c r="O5" s="9" t="s">
        <v>44</v>
      </c>
      <c r="P5" s="7" t="s">
        <v>55</v>
      </c>
      <c r="Q5" s="10" t="s">
        <v>16</v>
      </c>
      <c r="R5" s="7" t="s">
        <v>66</v>
      </c>
    </row>
    <row r="6" spans="1:18" ht="81.75" customHeight="1" x14ac:dyDescent="0.25">
      <c r="A6" s="19">
        <v>4</v>
      </c>
      <c r="B6" s="20" t="s">
        <v>35</v>
      </c>
      <c r="C6" s="20" t="s">
        <v>8</v>
      </c>
      <c r="D6" s="20" t="s">
        <v>33</v>
      </c>
      <c r="E6" s="19" t="s">
        <v>41</v>
      </c>
      <c r="F6" s="22">
        <v>44743</v>
      </c>
      <c r="G6" s="22">
        <v>44743</v>
      </c>
      <c r="H6" s="23">
        <f t="shared" ref="H6:H10" si="1">I6+J6</f>
        <v>7.22</v>
      </c>
      <c r="I6" s="23">
        <v>0</v>
      </c>
      <c r="J6" s="23">
        <v>7.22</v>
      </c>
      <c r="K6" s="23">
        <v>34485885.189999998</v>
      </c>
      <c r="L6" s="23">
        <v>29292480.420000002</v>
      </c>
      <c r="M6" s="23">
        <v>0</v>
      </c>
      <c r="N6" s="23">
        <f t="shared" si="0"/>
        <v>5193404.7699999996</v>
      </c>
      <c r="O6" s="24" t="s">
        <v>46</v>
      </c>
      <c r="P6" s="20" t="s">
        <v>56</v>
      </c>
      <c r="Q6" s="19" t="s">
        <v>18</v>
      </c>
      <c r="R6" s="17" t="s">
        <v>60</v>
      </c>
    </row>
    <row r="7" spans="1:18" ht="382.5" customHeight="1" x14ac:dyDescent="0.25">
      <c r="A7" s="10">
        <v>5</v>
      </c>
      <c r="B7" s="7" t="s">
        <v>36</v>
      </c>
      <c r="C7" s="10" t="s">
        <v>8</v>
      </c>
      <c r="D7" s="7" t="s">
        <v>34</v>
      </c>
      <c r="E7" s="10" t="s">
        <v>14</v>
      </c>
      <c r="F7" s="25">
        <v>44865</v>
      </c>
      <c r="G7" s="8">
        <v>45200</v>
      </c>
      <c r="H7" s="13">
        <f t="shared" si="1"/>
        <v>6.13</v>
      </c>
      <c r="I7" s="13">
        <v>0</v>
      </c>
      <c r="J7" s="13">
        <v>6.13</v>
      </c>
      <c r="K7" s="13">
        <v>53400000</v>
      </c>
      <c r="L7" s="13">
        <v>45323050.149999999</v>
      </c>
      <c r="M7" s="13">
        <v>0</v>
      </c>
      <c r="N7" s="13">
        <f t="shared" si="0"/>
        <v>8076949.8499999996</v>
      </c>
      <c r="O7" s="15" t="s">
        <v>47</v>
      </c>
      <c r="P7" s="10" t="s">
        <v>57</v>
      </c>
      <c r="Q7" s="10" t="s">
        <v>20</v>
      </c>
      <c r="R7" s="7" t="s">
        <v>67</v>
      </c>
    </row>
    <row r="8" spans="1:18" ht="196.5" customHeight="1" x14ac:dyDescent="0.25">
      <c r="A8" s="10">
        <v>6</v>
      </c>
      <c r="B8" s="7" t="s">
        <v>37</v>
      </c>
      <c r="C8" s="10" t="s">
        <v>8</v>
      </c>
      <c r="D8" s="7" t="s">
        <v>38</v>
      </c>
      <c r="E8" s="10" t="s">
        <v>13</v>
      </c>
      <c r="F8" s="25">
        <v>44895</v>
      </c>
      <c r="G8" s="25">
        <v>44895</v>
      </c>
      <c r="H8" s="13">
        <f t="shared" si="1"/>
        <v>11.05</v>
      </c>
      <c r="I8" s="13">
        <v>0</v>
      </c>
      <c r="J8" s="13">
        <v>11.05</v>
      </c>
      <c r="K8" s="13">
        <v>68773121.849999994</v>
      </c>
      <c r="L8" s="13">
        <v>58426102.640000001</v>
      </c>
      <c r="M8" s="13">
        <v>0</v>
      </c>
      <c r="N8" s="13">
        <f t="shared" si="0"/>
        <v>10347019.210000001</v>
      </c>
      <c r="O8" s="16" t="s">
        <v>48</v>
      </c>
      <c r="P8" s="7" t="s">
        <v>58</v>
      </c>
      <c r="Q8" s="10" t="s">
        <v>19</v>
      </c>
      <c r="R8" s="7" t="s">
        <v>64</v>
      </c>
    </row>
    <row r="9" spans="1:18" ht="364.5" customHeight="1" x14ac:dyDescent="0.25">
      <c r="A9" s="10">
        <v>7</v>
      </c>
      <c r="B9" s="7" t="s">
        <v>39</v>
      </c>
      <c r="C9" s="10" t="s">
        <v>8</v>
      </c>
      <c r="D9" s="12" t="s">
        <v>40</v>
      </c>
      <c r="E9" s="10" t="s">
        <v>11</v>
      </c>
      <c r="F9" s="25">
        <v>45045</v>
      </c>
      <c r="G9" s="25">
        <v>45045</v>
      </c>
      <c r="H9" s="13">
        <f t="shared" si="1"/>
        <v>1.4</v>
      </c>
      <c r="I9" s="13">
        <v>1.4</v>
      </c>
      <c r="J9" s="13">
        <v>0</v>
      </c>
      <c r="K9" s="13">
        <v>38394318.009999998</v>
      </c>
      <c r="L9" s="13">
        <v>30334964.600000001</v>
      </c>
      <c r="M9" s="13">
        <v>0</v>
      </c>
      <c r="N9" s="13">
        <f t="shared" si="0"/>
        <v>8059353.4100000001</v>
      </c>
      <c r="O9" s="15" t="s">
        <v>49</v>
      </c>
      <c r="P9" s="10" t="s">
        <v>57</v>
      </c>
      <c r="Q9" s="10" t="s">
        <v>16</v>
      </c>
      <c r="R9" s="18" t="s">
        <v>40</v>
      </c>
    </row>
    <row r="10" spans="1:18" ht="56.25" customHeight="1" x14ac:dyDescent="0.25">
      <c r="A10" s="19">
        <v>8</v>
      </c>
      <c r="B10" s="20" t="s">
        <v>9</v>
      </c>
      <c r="C10" s="19" t="s">
        <v>8</v>
      </c>
      <c r="D10" s="21" t="s">
        <v>40</v>
      </c>
      <c r="E10" s="19" t="s">
        <v>12</v>
      </c>
      <c r="F10" s="22">
        <v>44805</v>
      </c>
      <c r="G10" s="22">
        <v>44742</v>
      </c>
      <c r="H10" s="23">
        <f t="shared" si="1"/>
        <v>2.91</v>
      </c>
      <c r="I10" s="23">
        <v>2.91</v>
      </c>
      <c r="J10" s="23">
        <v>0</v>
      </c>
      <c r="K10" s="23">
        <v>26141589.75</v>
      </c>
      <c r="L10" s="23">
        <v>22218545.940000001</v>
      </c>
      <c r="M10" s="23">
        <v>0</v>
      </c>
      <c r="N10" s="23">
        <f t="shared" si="0"/>
        <v>3923043.81</v>
      </c>
      <c r="O10" s="24" t="s">
        <v>50</v>
      </c>
      <c r="P10" s="19" t="s">
        <v>59</v>
      </c>
      <c r="Q10" s="19" t="s">
        <v>18</v>
      </c>
      <c r="R10" s="17" t="s">
        <v>60</v>
      </c>
    </row>
  </sheetData>
  <mergeCells count="1">
    <mergeCell ref="A1:R1"/>
  </mergeCells>
  <pageMargins left="0.70866141732283472" right="0.70866141732283472" top="0.74803149606299213" bottom="0.74803149606299213" header="0.31496062992125984" footer="0.31496062992125984"/>
  <pageSetup paperSize="8" scale="54" fitToHeight="0" orientation="landscape" r:id="rId1"/>
  <rowBreaks count="2" manualBreakCount="2">
    <brk id="4" max="17" man="1"/>
    <brk id="7"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Perspektywa 2014-2020</vt:lpstr>
      <vt:lpstr>'Perspektywa 2014-2020'!Obszar_wydruku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dc:creator>
  <cp:lastModifiedBy>Szpyt Mateusz</cp:lastModifiedBy>
  <cp:lastPrinted>2022-10-26T07:53:14Z</cp:lastPrinted>
  <dcterms:created xsi:type="dcterms:W3CDTF">2020-04-24T08:01:11Z</dcterms:created>
  <dcterms:modified xsi:type="dcterms:W3CDTF">2022-10-26T08:14:24Z</dcterms:modified>
</cp:coreProperties>
</file>